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" windowWidth="14100" windowHeight="13110" activeTab="0"/>
  </bookViews>
  <sheets>
    <sheet name="2015년도" sheetId="1" r:id="rId1"/>
  </sheets>
  <definedNames>
    <definedName name="_xlnm._FilterDatabase" localSheetId="0" hidden="1">'2015년도'!$E$4:$N$4</definedName>
  </definedNames>
  <calcPr fullCalcOnLoad="1"/>
</workbook>
</file>

<file path=xl/sharedStrings.xml><?xml version="1.0" encoding="utf-8"?>
<sst xmlns="http://schemas.openxmlformats.org/spreadsheetml/2006/main" count="296" uniqueCount="81">
  <si>
    <t>대학</t>
  </si>
  <si>
    <t>학과(부)</t>
  </si>
  <si>
    <t>전공</t>
  </si>
  <si>
    <t>입학정원</t>
  </si>
  <si>
    <t>비고</t>
  </si>
  <si>
    <t>경영대학</t>
  </si>
  <si>
    <t>경영학부</t>
  </si>
  <si>
    <t>파이낸스경영학과</t>
  </si>
  <si>
    <t>소계</t>
  </si>
  <si>
    <t>경제금융대학</t>
  </si>
  <si>
    <t>경제금융학부</t>
  </si>
  <si>
    <t>공과대학</t>
  </si>
  <si>
    <t>건설환경공학과</t>
  </si>
  <si>
    <t>건축공학부</t>
  </si>
  <si>
    <t>건축학부</t>
  </si>
  <si>
    <t>기계공학부</t>
  </si>
  <si>
    <t>도시공학과</t>
  </si>
  <si>
    <t>미래자동차공학과</t>
  </si>
  <si>
    <t>산업공학과</t>
  </si>
  <si>
    <t>신소재공학부</t>
  </si>
  <si>
    <t>에너지공학과</t>
  </si>
  <si>
    <t>원자력공학과</t>
  </si>
  <si>
    <t>유기나노공학과</t>
  </si>
  <si>
    <t>융합전자공학부</t>
  </si>
  <si>
    <t>자원환경공학과</t>
  </si>
  <si>
    <t>전기·생체공학부</t>
  </si>
  <si>
    <t>생체공학전공</t>
  </si>
  <si>
    <t>전기공학전공</t>
  </si>
  <si>
    <t>정보시스템학과</t>
  </si>
  <si>
    <t>컴퓨터공학부</t>
  </si>
  <si>
    <t>소프트웨어전공</t>
  </si>
  <si>
    <t>컴퓨터전공</t>
  </si>
  <si>
    <t>화공생명공학부</t>
  </si>
  <si>
    <t>화학공학전공</t>
  </si>
  <si>
    <t>생명공학전공</t>
  </si>
  <si>
    <t>국제학부</t>
  </si>
  <si>
    <t>사범대학</t>
  </si>
  <si>
    <t>교육공학과</t>
  </si>
  <si>
    <t>교육학과</t>
  </si>
  <si>
    <t>국어교육과</t>
  </si>
  <si>
    <t>수학교육과</t>
  </si>
  <si>
    <t>영어교육과</t>
  </si>
  <si>
    <t>응용미술교육과</t>
  </si>
  <si>
    <t>사회과학대학</t>
  </si>
  <si>
    <t>관광학부</t>
  </si>
  <si>
    <t>미디어커뮤니케이션학과</t>
  </si>
  <si>
    <t>사회학과</t>
  </si>
  <si>
    <t>정치외교학과</t>
  </si>
  <si>
    <t>생활과학대학</t>
  </si>
  <si>
    <t>식품영양학과</t>
  </si>
  <si>
    <t>실내건축디자인학과</t>
  </si>
  <si>
    <t>의류학과</t>
  </si>
  <si>
    <t>인문과학대학</t>
  </si>
  <si>
    <t>국어국문학과</t>
  </si>
  <si>
    <t>독어독문학과</t>
  </si>
  <si>
    <t>사학과</t>
  </si>
  <si>
    <t>영어영문학과</t>
  </si>
  <si>
    <t>중어중문학과</t>
  </si>
  <si>
    <t>철학과</t>
  </si>
  <si>
    <t>자연과학대학</t>
  </si>
  <si>
    <t>물리학과</t>
  </si>
  <si>
    <t>생명과학과</t>
  </si>
  <si>
    <t>수학과</t>
  </si>
  <si>
    <t>화학과</t>
  </si>
  <si>
    <t>정책과학대학</t>
  </si>
  <si>
    <t>정책학과</t>
  </si>
  <si>
    <t>행정학과</t>
  </si>
  <si>
    <t>총계</t>
  </si>
  <si>
    <t>일반전과</t>
  </si>
  <si>
    <t>캠퍼스 전과</t>
  </si>
  <si>
    <t>탈락</t>
  </si>
  <si>
    <t>합격</t>
  </si>
  <si>
    <t>합격율</t>
  </si>
  <si>
    <t>-</t>
  </si>
  <si>
    <t>(단위:명,%)</t>
  </si>
  <si>
    <t>-</t>
  </si>
  <si>
    <t>-</t>
  </si>
  <si>
    <t>-</t>
  </si>
  <si>
    <t>접수</t>
  </si>
  <si>
    <t>모집인원</t>
  </si>
  <si>
    <t>2015학년도 전과 현황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</si>
</sst>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name val="맑은 고딕"/>
      <family val="3"/>
    </font>
    <font>
      <b/>
      <sz val="20"/>
      <name val="맑은 고딕"/>
      <family val="3"/>
    </font>
    <font>
      <sz val="9"/>
      <color indexed="8"/>
      <name val="맑은 고딕"/>
      <family val="3"/>
    </font>
    <font>
      <b/>
      <sz val="16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Cambria"/>
      <family val="3"/>
    </font>
    <font>
      <sz val="10"/>
      <name val="Cambria"/>
      <family val="3"/>
    </font>
    <font>
      <b/>
      <sz val="20"/>
      <name val="Cambria"/>
      <family val="3"/>
    </font>
    <font>
      <sz val="9"/>
      <color theme="1"/>
      <name val="Cambria"/>
      <family val="3"/>
    </font>
    <font>
      <sz val="10"/>
      <name val="Calibri"/>
      <family val="3"/>
    </font>
    <font>
      <b/>
      <sz val="16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8" tint="0.8000100255012512"/>
        </stop>
        <stop position="1">
          <color theme="6" tint="0.40000998973846436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double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76" fontId="42" fillId="10" borderId="10" xfId="61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61" applyFont="1" applyFill="1" applyBorder="1" applyAlignment="1" applyProtection="1">
      <alignment horizontal="center" vertical="center" wrapText="1"/>
      <protection locked="0"/>
    </xf>
    <xf numFmtId="176" fontId="4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43" fillId="0" borderId="0" xfId="6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42" fillId="16" borderId="11" xfId="61" applyFont="1" applyFill="1" applyBorder="1" applyAlignment="1" applyProtection="1">
      <alignment horizontal="centerContinuous" vertical="center" wrapText="1"/>
      <protection locked="0"/>
    </xf>
    <xf numFmtId="176" fontId="42" fillId="0" borderId="12" xfId="61" applyNumberFormat="1" applyFont="1" applyFill="1" applyBorder="1" applyAlignment="1" applyProtection="1">
      <alignment horizontal="center" vertical="center" wrapText="1"/>
      <protection locked="0"/>
    </xf>
    <xf numFmtId="177" fontId="42" fillId="0" borderId="13" xfId="61" applyNumberFormat="1" applyFont="1" applyFill="1" applyBorder="1" applyAlignment="1" applyProtection="1">
      <alignment horizontal="center" vertical="center" wrapText="1"/>
      <protection locked="0"/>
    </xf>
    <xf numFmtId="177" fontId="42" fillId="0" borderId="13" xfId="61" applyNumberFormat="1" applyFont="1" applyFill="1" applyBorder="1" applyAlignment="1" applyProtection="1" quotePrefix="1">
      <alignment horizontal="center" vertical="center" wrapText="1"/>
      <protection locked="0"/>
    </xf>
    <xf numFmtId="0" fontId="42" fillId="10" borderId="10" xfId="61" applyFont="1" applyFill="1" applyBorder="1" applyAlignment="1" applyProtection="1">
      <alignment horizontal="centerContinuous" vertical="center" shrinkToFit="1"/>
      <protection locked="0"/>
    </xf>
    <xf numFmtId="0" fontId="42" fillId="16" borderId="14" xfId="61" applyFont="1" applyFill="1" applyBorder="1" applyAlignment="1" applyProtection="1">
      <alignment horizontal="centerContinuous" vertical="center" shrinkToFit="1"/>
      <protection locked="0"/>
    </xf>
    <xf numFmtId="0" fontId="42" fillId="16" borderId="10" xfId="61" applyFont="1" applyFill="1" applyBorder="1" applyAlignment="1" applyProtection="1">
      <alignment horizontal="centerContinuous" vertical="center" shrinkToFit="1"/>
      <protection locked="0"/>
    </xf>
    <xf numFmtId="0" fontId="42" fillId="33" borderId="14" xfId="61" applyFont="1" applyFill="1" applyBorder="1" applyAlignment="1" applyProtection="1">
      <alignment horizontal="left" vertical="center" wrapText="1"/>
      <protection locked="0"/>
    </xf>
    <xf numFmtId="176" fontId="42" fillId="12" borderId="15" xfId="61" applyNumberFormat="1" applyFont="1" applyFill="1" applyBorder="1" applyAlignment="1" applyProtection="1">
      <alignment horizontal="center" vertical="center" wrapText="1"/>
      <protection locked="0"/>
    </xf>
    <xf numFmtId="176" fontId="42" fillId="12" borderId="16" xfId="61" applyNumberFormat="1" applyFont="1" applyFill="1" applyBorder="1" applyAlignment="1" applyProtection="1">
      <alignment horizontal="center" vertical="center" wrapText="1"/>
      <protection locked="0"/>
    </xf>
    <xf numFmtId="177" fontId="42" fillId="12" borderId="17" xfId="61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61" applyFont="1" applyFill="1" applyBorder="1" applyAlignment="1" applyProtection="1">
      <alignment horizontal="left" vertical="center" shrinkToFit="1"/>
      <protection locked="0"/>
    </xf>
    <xf numFmtId="177" fontId="42" fillId="33" borderId="13" xfId="61" applyNumberFormat="1" applyFont="1" applyFill="1" applyBorder="1" applyAlignment="1" applyProtection="1">
      <alignment horizontal="center" vertical="center" wrapText="1"/>
      <protection locked="0"/>
    </xf>
    <xf numFmtId="177" fontId="42" fillId="33" borderId="13" xfId="61" applyNumberFormat="1" applyFont="1" applyFill="1" applyBorder="1" applyAlignment="1" applyProtection="1" quotePrefix="1">
      <alignment horizontal="center" vertical="center" wrapText="1"/>
      <protection locked="0"/>
    </xf>
    <xf numFmtId="176" fontId="45" fillId="0" borderId="10" xfId="61" applyNumberFormat="1" applyFont="1" applyBorder="1" applyAlignment="1" applyProtection="1">
      <alignment horizontal="center" vertical="center" wrapText="1"/>
      <protection locked="0"/>
    </xf>
    <xf numFmtId="176" fontId="45" fillId="0" borderId="10" xfId="61" applyNumberFormat="1" applyFont="1" applyFill="1" applyBorder="1" applyAlignment="1" applyProtection="1">
      <alignment horizontal="center" vertical="center" wrapText="1"/>
      <protection locked="0"/>
    </xf>
    <xf numFmtId="177" fontId="45" fillId="0" borderId="13" xfId="61" applyNumberFormat="1" applyFont="1" applyFill="1" applyBorder="1" applyAlignment="1" applyProtection="1">
      <alignment horizontal="center" vertical="center" wrapText="1"/>
      <protection locked="0"/>
    </xf>
    <xf numFmtId="177" fontId="45" fillId="0" borderId="13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12" borderId="10" xfId="61" applyNumberFormat="1" applyFont="1" applyFill="1" applyBorder="1" applyAlignment="1" applyProtection="1">
      <alignment horizontal="center" vertical="center" wrapText="1"/>
      <protection locked="0"/>
    </xf>
    <xf numFmtId="177" fontId="42" fillId="12" borderId="13" xfId="61" applyNumberFormat="1" applyFont="1" applyFill="1" applyBorder="1" applyAlignment="1" applyProtection="1">
      <alignment horizontal="center" vertical="center" wrapText="1"/>
      <protection locked="0"/>
    </xf>
    <xf numFmtId="177" fontId="42" fillId="12" borderId="13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12" borderId="12" xfId="61" applyNumberFormat="1" applyFont="1" applyFill="1" applyBorder="1" applyAlignment="1" applyProtection="1">
      <alignment horizontal="center" vertical="center" wrapText="1"/>
      <protection locked="0"/>
    </xf>
    <xf numFmtId="176" fontId="42" fillId="5" borderId="12" xfId="61" applyNumberFormat="1" applyFont="1" applyFill="1" applyBorder="1" applyAlignment="1" applyProtection="1">
      <alignment horizontal="center" vertical="center" wrapText="1"/>
      <protection locked="0"/>
    </xf>
    <xf numFmtId="176" fontId="42" fillId="5" borderId="10" xfId="61" applyNumberFormat="1" applyFont="1" applyFill="1" applyBorder="1" applyAlignment="1" applyProtection="1">
      <alignment horizontal="center" vertical="center" wrapText="1"/>
      <protection locked="0"/>
    </xf>
    <xf numFmtId="177" fontId="42" fillId="5" borderId="13" xfId="61" applyNumberFormat="1" applyFont="1" applyFill="1" applyBorder="1" applyAlignment="1" applyProtection="1" quotePrefix="1">
      <alignment horizontal="center" vertical="center" wrapText="1"/>
      <protection locked="0"/>
    </xf>
    <xf numFmtId="177" fontId="42" fillId="5" borderId="17" xfId="61" applyNumberFormat="1" applyFont="1" applyFill="1" applyBorder="1" applyAlignment="1" applyProtection="1">
      <alignment horizontal="center" vertical="center" wrapText="1"/>
      <protection locked="0"/>
    </xf>
    <xf numFmtId="177" fontId="42" fillId="5" borderId="13" xfId="61" applyNumberFormat="1" applyFont="1" applyFill="1" applyBorder="1" applyAlignment="1" applyProtection="1">
      <alignment horizontal="center" vertical="center" wrapText="1"/>
      <protection locked="0"/>
    </xf>
    <xf numFmtId="176" fontId="45" fillId="5" borderId="10" xfId="61" applyNumberFormat="1" applyFont="1" applyFill="1" applyBorder="1" applyAlignment="1" applyProtection="1">
      <alignment horizontal="center" vertical="center" wrapText="1"/>
      <protection locked="0"/>
    </xf>
    <xf numFmtId="176" fontId="42" fillId="0" borderId="12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5" borderId="12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5" borderId="10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5" borderId="16" xfId="61" applyNumberFormat="1" applyFont="1" applyFill="1" applyBorder="1" applyAlignment="1" applyProtection="1">
      <alignment horizontal="center" vertical="center" wrapText="1"/>
      <protection locked="0"/>
    </xf>
    <xf numFmtId="176" fontId="42" fillId="0" borderId="14" xfId="61" applyNumberFormat="1" applyFont="1" applyFill="1" applyBorder="1" applyAlignment="1" applyProtection="1">
      <alignment horizontal="center" vertical="center" wrapText="1"/>
      <protection locked="0"/>
    </xf>
    <xf numFmtId="176" fontId="42" fillId="12" borderId="14" xfId="61" applyNumberFormat="1" applyFont="1" applyFill="1" applyBorder="1" applyAlignment="1" applyProtection="1">
      <alignment horizontal="center" vertical="center" wrapText="1"/>
      <protection locked="0"/>
    </xf>
    <xf numFmtId="176" fontId="42" fillId="0" borderId="14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5" borderId="14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16" borderId="13" xfId="61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61" applyFont="1" applyFill="1" applyBorder="1" applyAlignment="1" applyProtection="1">
      <alignment horizontal="left" vertical="center" wrapText="1"/>
      <protection locked="0"/>
    </xf>
    <xf numFmtId="0" fontId="43" fillId="0" borderId="0" xfId="61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>
      <alignment vertical="center" shrinkToFit="1"/>
    </xf>
    <xf numFmtId="176" fontId="42" fillId="5" borderId="15" xfId="61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61" applyFont="1" applyFill="1" applyBorder="1" applyAlignment="1" applyProtection="1">
      <alignment vertical="center" shrinkToFit="1"/>
      <protection locked="0"/>
    </xf>
    <xf numFmtId="0" fontId="42" fillId="0" borderId="18" xfId="61" applyFont="1" applyFill="1" applyBorder="1" applyAlignment="1" applyProtection="1">
      <alignment horizontal="left" vertical="center" shrinkToFit="1"/>
      <protection locked="0"/>
    </xf>
    <xf numFmtId="176" fontId="42" fillId="0" borderId="18" xfId="61" applyNumberFormat="1" applyFont="1" applyFill="1" applyBorder="1" applyAlignment="1" applyProtection="1">
      <alignment horizontal="center" vertical="center" wrapText="1"/>
      <protection locked="0"/>
    </xf>
    <xf numFmtId="176" fontId="42" fillId="0" borderId="19" xfId="61" applyNumberFormat="1" applyFont="1" applyFill="1" applyBorder="1" applyAlignment="1" applyProtection="1">
      <alignment horizontal="center" vertical="center" wrapText="1"/>
      <protection locked="0"/>
    </xf>
    <xf numFmtId="177" fontId="42" fillId="0" borderId="20" xfId="61" applyNumberFormat="1" applyFont="1" applyFill="1" applyBorder="1" applyAlignment="1" applyProtection="1">
      <alignment horizontal="center" vertical="center" wrapText="1"/>
      <protection locked="0"/>
    </xf>
    <xf numFmtId="176" fontId="42" fillId="0" borderId="19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0" borderId="21" xfId="61" applyNumberFormat="1" applyFont="1" applyFill="1" applyBorder="1" applyAlignment="1" applyProtection="1" quotePrefix="1">
      <alignment horizontal="center" vertical="center" wrapText="1"/>
      <protection locked="0"/>
    </xf>
    <xf numFmtId="176" fontId="42" fillId="0" borderId="18" xfId="61" applyNumberFormat="1" applyFont="1" applyFill="1" applyBorder="1" applyAlignment="1" applyProtection="1" quotePrefix="1">
      <alignment horizontal="center" vertical="center" wrapText="1"/>
      <protection locked="0"/>
    </xf>
    <xf numFmtId="177" fontId="42" fillId="0" borderId="20" xfId="61" applyNumberFormat="1" applyFont="1" applyFill="1" applyBorder="1" applyAlignment="1" applyProtection="1" quotePrefix="1">
      <alignment horizontal="center" vertical="center" wrapText="1"/>
      <protection locked="0"/>
    </xf>
    <xf numFmtId="0" fontId="42" fillId="33" borderId="21" xfId="61" applyFont="1" applyFill="1" applyBorder="1" applyAlignment="1" applyProtection="1">
      <alignment horizontal="left" vertical="center" wrapText="1"/>
      <protection locked="0"/>
    </xf>
    <xf numFmtId="0" fontId="42" fillId="12" borderId="22" xfId="61" applyFont="1" applyFill="1" applyBorder="1" applyAlignment="1" applyProtection="1">
      <alignment horizontal="center" vertical="center" wrapText="1"/>
      <protection locked="0"/>
    </xf>
    <xf numFmtId="0" fontId="42" fillId="12" borderId="23" xfId="61" applyFont="1" applyFill="1" applyBorder="1" applyAlignment="1" applyProtection="1">
      <alignment horizontal="center" vertical="center" wrapText="1"/>
      <protection locked="0"/>
    </xf>
    <xf numFmtId="0" fontId="42" fillId="12" borderId="24" xfId="61" applyFont="1" applyFill="1" applyBorder="1" applyAlignment="1" applyProtection="1">
      <alignment horizontal="center" vertical="center" wrapText="1"/>
      <protection locked="0"/>
    </xf>
    <xf numFmtId="0" fontId="42" fillId="12" borderId="25" xfId="61" applyFont="1" applyFill="1" applyBorder="1" applyAlignment="1" applyProtection="1">
      <alignment horizontal="center" vertical="center" wrapText="1"/>
      <protection locked="0"/>
    </xf>
    <xf numFmtId="0" fontId="42" fillId="5" borderId="22" xfId="61" applyFont="1" applyFill="1" applyBorder="1" applyAlignment="1" applyProtection="1">
      <alignment horizontal="center" vertical="center" wrapText="1"/>
      <protection locked="0"/>
    </xf>
    <xf numFmtId="0" fontId="42" fillId="5" borderId="23" xfId="61" applyFont="1" applyFill="1" applyBorder="1" applyAlignment="1" applyProtection="1">
      <alignment horizontal="center" vertical="center" wrapText="1"/>
      <protection locked="0"/>
    </xf>
    <xf numFmtId="0" fontId="45" fillId="5" borderId="24" xfId="61" applyFont="1" applyFill="1" applyBorder="1" applyAlignment="1" applyProtection="1">
      <alignment horizontal="center" vertical="center" wrapText="1"/>
      <protection locked="0"/>
    </xf>
    <xf numFmtId="0" fontId="42" fillId="5" borderId="24" xfId="61" applyFont="1" applyFill="1" applyBorder="1" applyAlignment="1" applyProtection="1">
      <alignment horizontal="center" vertical="center" wrapText="1"/>
      <protection locked="0"/>
    </xf>
    <xf numFmtId="0" fontId="42" fillId="5" borderId="25" xfId="61" applyFont="1" applyFill="1" applyBorder="1" applyAlignment="1" applyProtection="1">
      <alignment horizontal="center" vertical="center" wrapText="1"/>
      <protection locked="0"/>
    </xf>
    <xf numFmtId="0" fontId="42" fillId="0" borderId="26" xfId="61" applyFont="1" applyFill="1" applyBorder="1" applyAlignment="1" applyProtection="1">
      <alignment vertical="center" shrinkToFit="1"/>
      <protection locked="0"/>
    </xf>
    <xf numFmtId="0" fontId="42" fillId="0" borderId="27" xfId="61" applyFont="1" applyFill="1" applyBorder="1" applyAlignment="1" applyProtection="1">
      <alignment vertical="center" shrinkToFit="1"/>
      <protection locked="0"/>
    </xf>
    <xf numFmtId="0" fontId="42" fillId="0" borderId="18" xfId="61" applyFont="1" applyFill="1" applyBorder="1" applyAlignment="1" applyProtection="1">
      <alignment vertical="center" shrinkToFit="1"/>
      <protection locked="0"/>
    </xf>
    <xf numFmtId="0" fontId="42" fillId="0" borderId="26" xfId="61" applyFont="1" applyFill="1" applyBorder="1" applyAlignment="1" applyProtection="1">
      <alignment horizontal="center" vertical="center" wrapText="1"/>
      <protection locked="0"/>
    </xf>
    <xf numFmtId="0" fontId="42" fillId="0" borderId="27" xfId="61" applyFont="1" applyFill="1" applyBorder="1" applyAlignment="1" applyProtection="1">
      <alignment horizontal="center" vertical="center" wrapText="1"/>
      <protection locked="0"/>
    </xf>
    <xf numFmtId="0" fontId="42" fillId="0" borderId="18" xfId="61" applyFont="1" applyFill="1" applyBorder="1" applyAlignment="1" applyProtection="1">
      <alignment horizontal="center" vertical="center" wrapText="1"/>
      <protection locked="0"/>
    </xf>
    <xf numFmtId="0" fontId="46" fillId="34" borderId="0" xfId="61" applyFont="1" applyFill="1" applyBorder="1" applyAlignment="1" applyProtection="1">
      <alignment horizontal="center" vertical="center" wrapText="1"/>
      <protection locked="0"/>
    </xf>
    <xf numFmtId="0" fontId="42" fillId="16" borderId="28" xfId="61" applyFont="1" applyFill="1" applyBorder="1" applyAlignment="1" applyProtection="1">
      <alignment horizontal="center" vertical="center" wrapText="1"/>
      <protection locked="0"/>
    </xf>
    <xf numFmtId="0" fontId="42" fillId="16" borderId="29" xfId="61" applyFont="1" applyFill="1" applyBorder="1" applyAlignment="1" applyProtection="1">
      <alignment horizontal="center" vertical="center" wrapText="1"/>
      <protection locked="0"/>
    </xf>
    <xf numFmtId="0" fontId="42" fillId="0" borderId="10" xfId="61" applyFont="1" applyFill="1" applyBorder="1" applyAlignment="1" applyProtection="1">
      <alignment vertical="center" shrinkToFit="1"/>
      <protection locked="0"/>
    </xf>
    <xf numFmtId="0" fontId="42" fillId="12" borderId="30" xfId="61" applyFont="1" applyFill="1" applyBorder="1" applyAlignment="1">
      <alignment horizontal="center" vertical="center"/>
      <protection/>
    </xf>
    <xf numFmtId="0" fontId="42" fillId="12" borderId="31" xfId="61" applyFont="1" applyFill="1" applyBorder="1" applyAlignment="1">
      <alignment horizontal="center" vertical="center"/>
      <protection/>
    </xf>
    <xf numFmtId="0" fontId="42" fillId="12" borderId="32" xfId="61" applyFont="1" applyFill="1" applyBorder="1" applyAlignment="1">
      <alignment horizontal="center" vertical="center"/>
      <protection/>
    </xf>
    <xf numFmtId="0" fontId="42" fillId="12" borderId="33" xfId="61" applyFont="1" applyFill="1" applyBorder="1" applyAlignment="1">
      <alignment horizontal="center" vertical="center"/>
      <protection/>
    </xf>
    <xf numFmtId="0" fontId="42" fillId="5" borderId="30" xfId="61" applyFont="1" applyFill="1" applyBorder="1" applyAlignment="1">
      <alignment horizontal="center" vertical="center"/>
      <protection/>
    </xf>
    <xf numFmtId="0" fontId="42" fillId="5" borderId="31" xfId="61" applyFont="1" applyFill="1" applyBorder="1" applyAlignment="1">
      <alignment horizontal="center" vertical="center"/>
      <protection/>
    </xf>
    <xf numFmtId="0" fontId="42" fillId="5" borderId="32" xfId="61" applyFont="1" applyFill="1" applyBorder="1" applyAlignment="1">
      <alignment horizontal="center" vertical="center"/>
      <protection/>
    </xf>
    <xf numFmtId="0" fontId="42" fillId="5" borderId="33" xfId="61" applyFont="1" applyFill="1" applyBorder="1" applyAlignment="1">
      <alignment horizontal="center" vertical="center"/>
      <protection/>
    </xf>
    <xf numFmtId="0" fontId="42" fillId="16" borderId="10" xfId="61" applyFont="1" applyFill="1" applyBorder="1" applyAlignment="1" applyProtection="1">
      <alignment horizontal="center" vertical="center" wrapText="1"/>
      <protection locked="0"/>
    </xf>
    <xf numFmtId="0" fontId="42" fillId="16" borderId="24" xfId="61" applyFont="1" applyFill="1" applyBorder="1" applyAlignment="1" applyProtection="1">
      <alignment horizontal="center" vertical="center" wrapText="1"/>
      <protection locked="0"/>
    </xf>
    <xf numFmtId="0" fontId="42" fillId="16" borderId="10" xfId="61" applyFont="1" applyFill="1" applyBorder="1" applyAlignment="1" applyProtection="1">
      <alignment horizontal="center" vertical="center" shrinkToFit="1"/>
      <protection locked="0"/>
    </xf>
    <xf numFmtId="0" fontId="42" fillId="16" borderId="24" xfId="6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9" sqref="G19"/>
    </sheetView>
  </sheetViews>
  <sheetFormatPr defaultColWidth="9.140625" defaultRowHeight="15"/>
  <cols>
    <col min="1" max="1" width="11.421875" style="5" customWidth="1"/>
    <col min="2" max="2" width="16.421875" style="48" customWidth="1"/>
    <col min="3" max="3" width="13.00390625" style="48" customWidth="1"/>
    <col min="4" max="4" width="7.57421875" style="1" customWidth="1"/>
    <col min="5" max="5" width="7.7109375" style="1" customWidth="1"/>
    <col min="6" max="8" width="5.57421875" style="1" customWidth="1"/>
    <col min="9" max="9" width="6.421875" style="1" customWidth="1"/>
    <col min="10" max="10" width="7.28125" style="5" customWidth="1"/>
    <col min="11" max="13" width="5.57421875" style="5" customWidth="1"/>
    <col min="14" max="14" width="6.421875" style="5" customWidth="1"/>
    <col min="15" max="15" width="7.57421875" style="5" customWidth="1"/>
    <col min="16" max="16384" width="9.00390625" style="5" customWidth="1"/>
  </cols>
  <sheetData>
    <row r="1" spans="1:15" ht="31.5" customHeight="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" customHeight="1" thickBot="1">
      <c r="A2" s="6"/>
      <c r="B2" s="47"/>
      <c r="C2" s="47"/>
      <c r="D2" s="6"/>
      <c r="E2" s="6"/>
      <c r="F2" s="6"/>
      <c r="G2" s="6"/>
      <c r="H2" s="6"/>
      <c r="I2" s="6"/>
      <c r="J2" s="6"/>
      <c r="K2" s="6"/>
      <c r="O2" s="7" t="s">
        <v>74</v>
      </c>
    </row>
    <row r="3" spans="1:15" ht="21" customHeight="1">
      <c r="A3" s="87" t="s">
        <v>0</v>
      </c>
      <c r="B3" s="89" t="s">
        <v>1</v>
      </c>
      <c r="C3" s="89" t="s">
        <v>2</v>
      </c>
      <c r="D3" s="89" t="s">
        <v>3</v>
      </c>
      <c r="E3" s="79" t="s">
        <v>68</v>
      </c>
      <c r="F3" s="80"/>
      <c r="G3" s="81"/>
      <c r="H3" s="81"/>
      <c r="I3" s="82"/>
      <c r="J3" s="83" t="s">
        <v>69</v>
      </c>
      <c r="K3" s="84"/>
      <c r="L3" s="85"/>
      <c r="M3" s="85"/>
      <c r="N3" s="86"/>
      <c r="O3" s="76" t="s">
        <v>4</v>
      </c>
    </row>
    <row r="4" spans="1:15" ht="21" customHeight="1" thickBot="1">
      <c r="A4" s="88"/>
      <c r="B4" s="90"/>
      <c r="C4" s="90"/>
      <c r="D4" s="90"/>
      <c r="E4" s="60" t="s">
        <v>79</v>
      </c>
      <c r="F4" s="61" t="s">
        <v>78</v>
      </c>
      <c r="G4" s="62" t="s">
        <v>70</v>
      </c>
      <c r="H4" s="62" t="s">
        <v>71</v>
      </c>
      <c r="I4" s="63" t="s">
        <v>72</v>
      </c>
      <c r="J4" s="64" t="s">
        <v>79</v>
      </c>
      <c r="K4" s="65" t="s">
        <v>78</v>
      </c>
      <c r="L4" s="66" t="s">
        <v>70</v>
      </c>
      <c r="M4" s="67" t="s">
        <v>71</v>
      </c>
      <c r="N4" s="68" t="s">
        <v>72</v>
      </c>
      <c r="O4" s="77"/>
    </row>
    <row r="5" spans="1:15" ht="15" customHeight="1" thickTop="1">
      <c r="A5" s="73" t="s">
        <v>5</v>
      </c>
      <c r="B5" s="51" t="s">
        <v>6</v>
      </c>
      <c r="C5" s="51"/>
      <c r="D5" s="52">
        <v>240</v>
      </c>
      <c r="E5" s="53">
        <v>24</v>
      </c>
      <c r="F5" s="52">
        <v>26</v>
      </c>
      <c r="G5" s="52">
        <f>SUM(F5)-H5</f>
        <v>2</v>
      </c>
      <c r="H5" s="52">
        <v>24</v>
      </c>
      <c r="I5" s="54">
        <f>SUM(H5/F5)*100</f>
        <v>92.3076923076923</v>
      </c>
      <c r="J5" s="55" t="s">
        <v>76</v>
      </c>
      <c r="K5" s="56" t="s">
        <v>75</v>
      </c>
      <c r="L5" s="57" t="s">
        <v>76</v>
      </c>
      <c r="M5" s="57" t="s">
        <v>76</v>
      </c>
      <c r="N5" s="58" t="s">
        <v>73</v>
      </c>
      <c r="O5" s="59"/>
    </row>
    <row r="6" spans="1:15" ht="15" customHeight="1">
      <c r="A6" s="73"/>
      <c r="B6" s="19" t="s">
        <v>7</v>
      </c>
      <c r="C6" s="19"/>
      <c r="D6" s="4">
        <v>50</v>
      </c>
      <c r="E6" s="9">
        <v>5</v>
      </c>
      <c r="F6" s="4">
        <v>2</v>
      </c>
      <c r="G6" s="4">
        <f>SUM(F6)-H6</f>
        <v>0</v>
      </c>
      <c r="H6" s="41">
        <v>2</v>
      </c>
      <c r="I6" s="10">
        <f>SUM(H6/F6)*100</f>
        <v>100</v>
      </c>
      <c r="J6" s="36" t="s">
        <v>76</v>
      </c>
      <c r="K6" s="43" t="s">
        <v>75</v>
      </c>
      <c r="L6" s="38" t="s">
        <v>76</v>
      </c>
      <c r="M6" s="38" t="s">
        <v>76</v>
      </c>
      <c r="N6" s="11" t="s">
        <v>73</v>
      </c>
      <c r="O6" s="15"/>
    </row>
    <row r="7" spans="1:15" ht="15" customHeight="1">
      <c r="A7" s="74"/>
      <c r="B7" s="12" t="s">
        <v>8</v>
      </c>
      <c r="C7" s="12"/>
      <c r="D7" s="2">
        <f>SUM(D5:D6)</f>
        <v>290</v>
      </c>
      <c r="E7" s="29">
        <f>SUM(E5:E6)</f>
        <v>29</v>
      </c>
      <c r="F7" s="26">
        <f>SUM(F5:F6)</f>
        <v>28</v>
      </c>
      <c r="G7" s="26">
        <f>SUM(G5:G6)</f>
        <v>2</v>
      </c>
      <c r="H7" s="42">
        <f>SUM(H5:H6)</f>
        <v>26</v>
      </c>
      <c r="I7" s="27">
        <f>SUM(H7/F7)*100</f>
        <v>92.85714285714286</v>
      </c>
      <c r="J7" s="37" t="s">
        <v>77</v>
      </c>
      <c r="K7" s="44" t="s">
        <v>75</v>
      </c>
      <c r="L7" s="39" t="s">
        <v>77</v>
      </c>
      <c r="M7" s="39" t="s">
        <v>77</v>
      </c>
      <c r="N7" s="32" t="s">
        <v>73</v>
      </c>
      <c r="O7" s="15"/>
    </row>
    <row r="8" spans="1:15" ht="15" customHeight="1">
      <c r="A8" s="72" t="s">
        <v>9</v>
      </c>
      <c r="B8" s="19" t="s">
        <v>10</v>
      </c>
      <c r="C8" s="19"/>
      <c r="D8" s="4">
        <v>115</v>
      </c>
      <c r="E8" s="9">
        <v>11</v>
      </c>
      <c r="F8" s="4">
        <v>16</v>
      </c>
      <c r="G8" s="4">
        <f>SUM(F8)-H8</f>
        <v>5</v>
      </c>
      <c r="H8" s="41">
        <v>11</v>
      </c>
      <c r="I8" s="10">
        <f>SUM(H8/F8)*100</f>
        <v>68.75</v>
      </c>
      <c r="J8" s="36" t="s">
        <v>76</v>
      </c>
      <c r="K8" s="43" t="s">
        <v>75</v>
      </c>
      <c r="L8" s="38" t="s">
        <v>76</v>
      </c>
      <c r="M8" s="38" t="s">
        <v>76</v>
      </c>
      <c r="N8" s="11" t="s">
        <v>73</v>
      </c>
      <c r="O8" s="15"/>
    </row>
    <row r="9" spans="1:15" ht="15" customHeight="1">
      <c r="A9" s="74"/>
      <c r="B9" s="12" t="s">
        <v>8</v>
      </c>
      <c r="C9" s="12"/>
      <c r="D9" s="2">
        <f>SUM(D8)</f>
        <v>115</v>
      </c>
      <c r="E9" s="29">
        <f>SUM(E8)</f>
        <v>11</v>
      </c>
      <c r="F9" s="26">
        <f>SUM(F8)</f>
        <v>16</v>
      </c>
      <c r="G9" s="26">
        <f>SUM(G8)</f>
        <v>5</v>
      </c>
      <c r="H9" s="42">
        <f>SUM(H8)</f>
        <v>11</v>
      </c>
      <c r="I9" s="27">
        <f>SUM(H9/F9)*100</f>
        <v>68.75</v>
      </c>
      <c r="J9" s="37" t="s">
        <v>77</v>
      </c>
      <c r="K9" s="44" t="s">
        <v>75</v>
      </c>
      <c r="L9" s="39" t="s">
        <v>77</v>
      </c>
      <c r="M9" s="39" t="s">
        <v>77</v>
      </c>
      <c r="N9" s="32" t="s">
        <v>73</v>
      </c>
      <c r="O9" s="15"/>
    </row>
    <row r="10" spans="1:15" ht="15" customHeight="1">
      <c r="A10" s="72" t="s">
        <v>11</v>
      </c>
      <c r="B10" s="19" t="s">
        <v>12</v>
      </c>
      <c r="C10" s="19"/>
      <c r="D10" s="4">
        <v>53</v>
      </c>
      <c r="E10" s="9">
        <v>5</v>
      </c>
      <c r="F10" s="4">
        <v>0</v>
      </c>
      <c r="G10" s="4">
        <f>SUM(F10)-H10</f>
        <v>0</v>
      </c>
      <c r="H10" s="41">
        <v>0</v>
      </c>
      <c r="I10" s="11" t="s">
        <v>76</v>
      </c>
      <c r="J10" s="22">
        <v>1</v>
      </c>
      <c r="K10" s="22">
        <v>1</v>
      </c>
      <c r="L10" s="22">
        <f>SUM(K10)-M10</f>
        <v>0</v>
      </c>
      <c r="M10" s="22">
        <v>1</v>
      </c>
      <c r="N10" s="10">
        <f>SUM(M10/K10)*100</f>
        <v>100</v>
      </c>
      <c r="O10" s="15"/>
    </row>
    <row r="11" spans="1:15" ht="15" customHeight="1">
      <c r="A11" s="73"/>
      <c r="B11" s="19" t="s">
        <v>13</v>
      </c>
      <c r="C11" s="19"/>
      <c r="D11" s="4">
        <v>48</v>
      </c>
      <c r="E11" s="9">
        <v>4</v>
      </c>
      <c r="F11" s="4">
        <v>1</v>
      </c>
      <c r="G11" s="4">
        <f aca="true" t="shared" si="0" ref="G11:G31">SUM(F11)-H11</f>
        <v>0</v>
      </c>
      <c r="H11" s="4">
        <v>1</v>
      </c>
      <c r="I11" s="10">
        <f>SUM(H11/F11)*100</f>
        <v>100</v>
      </c>
      <c r="J11" s="22">
        <v>1</v>
      </c>
      <c r="K11" s="22">
        <v>2</v>
      </c>
      <c r="L11" s="22">
        <f aca="true" t="shared" si="1" ref="L11:L30">SUM(K11)-M11</f>
        <v>1</v>
      </c>
      <c r="M11" s="22">
        <v>1</v>
      </c>
      <c r="N11" s="10">
        <f>SUM(M11/K11)*100</f>
        <v>50</v>
      </c>
      <c r="O11" s="15"/>
    </row>
    <row r="12" spans="1:15" ht="15" customHeight="1">
      <c r="A12" s="73"/>
      <c r="B12" s="19" t="s">
        <v>14</v>
      </c>
      <c r="C12" s="19"/>
      <c r="D12" s="4">
        <v>48</v>
      </c>
      <c r="E12" s="9">
        <v>4</v>
      </c>
      <c r="F12" s="4">
        <v>2</v>
      </c>
      <c r="G12" s="4">
        <f t="shared" si="0"/>
        <v>1</v>
      </c>
      <c r="H12" s="4">
        <v>1</v>
      </c>
      <c r="I12" s="10">
        <f aca="true" t="shared" si="2" ref="I12:I21">SUM(H12/F12)*100</f>
        <v>50</v>
      </c>
      <c r="J12" s="22">
        <v>1</v>
      </c>
      <c r="K12" s="22">
        <v>5</v>
      </c>
      <c r="L12" s="22">
        <f t="shared" si="1"/>
        <v>4</v>
      </c>
      <c r="M12" s="22">
        <v>1</v>
      </c>
      <c r="N12" s="10">
        <f>SUM(M12/K12)*100</f>
        <v>20</v>
      </c>
      <c r="O12" s="15"/>
    </row>
    <row r="13" spans="1:15" ht="15" customHeight="1">
      <c r="A13" s="73"/>
      <c r="B13" s="19" t="s">
        <v>15</v>
      </c>
      <c r="C13" s="19"/>
      <c r="D13" s="4">
        <v>150</v>
      </c>
      <c r="E13" s="9">
        <v>15</v>
      </c>
      <c r="F13" s="4">
        <v>47</v>
      </c>
      <c r="G13" s="4">
        <f t="shared" si="0"/>
        <v>32</v>
      </c>
      <c r="H13" s="4">
        <v>15</v>
      </c>
      <c r="I13" s="10">
        <f t="shared" si="2"/>
        <v>31.914893617021278</v>
      </c>
      <c r="J13" s="22">
        <v>1</v>
      </c>
      <c r="K13" s="22">
        <v>8</v>
      </c>
      <c r="L13" s="22">
        <f t="shared" si="1"/>
        <v>7</v>
      </c>
      <c r="M13" s="22">
        <v>1</v>
      </c>
      <c r="N13" s="10">
        <f>SUM(M13/K13)*100</f>
        <v>12.5</v>
      </c>
      <c r="O13" s="15"/>
    </row>
    <row r="14" spans="1:15" ht="15" customHeight="1">
      <c r="A14" s="73"/>
      <c r="B14" s="19" t="s">
        <v>16</v>
      </c>
      <c r="C14" s="19"/>
      <c r="D14" s="4">
        <v>43</v>
      </c>
      <c r="E14" s="9">
        <v>4</v>
      </c>
      <c r="F14" s="4">
        <v>0</v>
      </c>
      <c r="G14" s="4">
        <f t="shared" si="0"/>
        <v>0</v>
      </c>
      <c r="H14" s="4">
        <v>0</v>
      </c>
      <c r="I14" s="11" t="s">
        <v>76</v>
      </c>
      <c r="J14" s="22">
        <v>1</v>
      </c>
      <c r="K14" s="22">
        <v>2</v>
      </c>
      <c r="L14" s="22">
        <f t="shared" si="1"/>
        <v>1</v>
      </c>
      <c r="M14" s="22">
        <v>1</v>
      </c>
      <c r="N14" s="10">
        <f>SUM(M14/K14)*100</f>
        <v>50</v>
      </c>
      <c r="O14" s="15"/>
    </row>
    <row r="15" spans="1:15" ht="15" customHeight="1">
      <c r="A15" s="73"/>
      <c r="B15" s="50" t="s">
        <v>17</v>
      </c>
      <c r="C15" s="19"/>
      <c r="D15" s="4">
        <v>40</v>
      </c>
      <c r="E15" s="9">
        <v>4</v>
      </c>
      <c r="F15" s="4">
        <v>6</v>
      </c>
      <c r="G15" s="4">
        <f t="shared" si="0"/>
        <v>2</v>
      </c>
      <c r="H15" s="4">
        <v>4</v>
      </c>
      <c r="I15" s="10">
        <f t="shared" si="2"/>
        <v>66.66666666666666</v>
      </c>
      <c r="J15" s="22"/>
      <c r="K15" s="22">
        <v>0</v>
      </c>
      <c r="L15" s="22">
        <f t="shared" si="1"/>
        <v>0</v>
      </c>
      <c r="M15" s="22">
        <v>0</v>
      </c>
      <c r="N15" s="11" t="s">
        <v>73</v>
      </c>
      <c r="O15" s="15"/>
    </row>
    <row r="16" spans="1:15" ht="15" customHeight="1">
      <c r="A16" s="73"/>
      <c r="B16" s="50" t="s">
        <v>18</v>
      </c>
      <c r="C16" s="19"/>
      <c r="D16" s="4">
        <v>44</v>
      </c>
      <c r="E16" s="9">
        <v>4</v>
      </c>
      <c r="F16" s="4">
        <v>13</v>
      </c>
      <c r="G16" s="4">
        <f t="shared" si="0"/>
        <v>9</v>
      </c>
      <c r="H16" s="4">
        <v>4</v>
      </c>
      <c r="I16" s="10">
        <f t="shared" si="2"/>
        <v>30.76923076923077</v>
      </c>
      <c r="J16" s="22"/>
      <c r="K16" s="22">
        <v>0</v>
      </c>
      <c r="L16" s="22">
        <f t="shared" si="1"/>
        <v>0</v>
      </c>
      <c r="M16" s="22">
        <v>0</v>
      </c>
      <c r="N16" s="11" t="s">
        <v>73</v>
      </c>
      <c r="O16" s="15"/>
    </row>
    <row r="17" spans="1:15" ht="15" customHeight="1">
      <c r="A17" s="73"/>
      <c r="B17" s="50" t="s">
        <v>19</v>
      </c>
      <c r="C17" s="19"/>
      <c r="D17" s="4">
        <v>105</v>
      </c>
      <c r="E17" s="9">
        <v>10</v>
      </c>
      <c r="F17" s="4">
        <v>21</v>
      </c>
      <c r="G17" s="4">
        <f t="shared" si="0"/>
        <v>11</v>
      </c>
      <c r="H17" s="4">
        <v>10</v>
      </c>
      <c r="I17" s="10">
        <f>SUM(H17/F17)*100</f>
        <v>47.61904761904761</v>
      </c>
      <c r="J17" s="22">
        <v>1</v>
      </c>
      <c r="K17" s="22">
        <v>6</v>
      </c>
      <c r="L17" s="22">
        <f t="shared" si="1"/>
        <v>5</v>
      </c>
      <c r="M17" s="22">
        <v>1</v>
      </c>
      <c r="N17" s="10">
        <f>SUM(M17/K17)*100</f>
        <v>16.666666666666664</v>
      </c>
      <c r="O17" s="15"/>
    </row>
    <row r="18" spans="1:15" ht="15" customHeight="1">
      <c r="A18" s="73"/>
      <c r="B18" s="50" t="s">
        <v>20</v>
      </c>
      <c r="C18" s="19"/>
      <c r="D18" s="4">
        <v>30</v>
      </c>
      <c r="E18" s="9">
        <v>3</v>
      </c>
      <c r="F18" s="4">
        <v>5</v>
      </c>
      <c r="G18" s="4">
        <f t="shared" si="0"/>
        <v>2</v>
      </c>
      <c r="H18" s="4">
        <v>3</v>
      </c>
      <c r="I18" s="10">
        <f t="shared" si="2"/>
        <v>60</v>
      </c>
      <c r="J18" s="22"/>
      <c r="K18" s="22">
        <v>0</v>
      </c>
      <c r="L18" s="22">
        <f t="shared" si="1"/>
        <v>0</v>
      </c>
      <c r="M18" s="22">
        <v>0</v>
      </c>
      <c r="N18" s="11" t="s">
        <v>73</v>
      </c>
      <c r="O18" s="15"/>
    </row>
    <row r="19" spans="1:15" ht="15" customHeight="1">
      <c r="A19" s="73"/>
      <c r="B19" s="50" t="s">
        <v>21</v>
      </c>
      <c r="C19" s="19"/>
      <c r="D19" s="4">
        <v>40</v>
      </c>
      <c r="E19" s="9">
        <v>4</v>
      </c>
      <c r="F19" s="4">
        <v>1</v>
      </c>
      <c r="G19" s="4">
        <f t="shared" si="0"/>
        <v>0</v>
      </c>
      <c r="H19" s="4">
        <v>1</v>
      </c>
      <c r="I19" s="10">
        <f t="shared" si="2"/>
        <v>100</v>
      </c>
      <c r="J19" s="22"/>
      <c r="K19" s="22">
        <v>0</v>
      </c>
      <c r="L19" s="22">
        <f t="shared" si="1"/>
        <v>0</v>
      </c>
      <c r="M19" s="22">
        <v>0</v>
      </c>
      <c r="N19" s="11" t="s">
        <v>73</v>
      </c>
      <c r="O19" s="15"/>
    </row>
    <row r="20" spans="1:15" ht="15" customHeight="1">
      <c r="A20" s="73"/>
      <c r="B20" s="50" t="s">
        <v>22</v>
      </c>
      <c r="C20" s="19"/>
      <c r="D20" s="4">
        <v>34</v>
      </c>
      <c r="E20" s="9">
        <v>3</v>
      </c>
      <c r="F20" s="4">
        <v>4</v>
      </c>
      <c r="G20" s="4">
        <f t="shared" si="0"/>
        <v>2</v>
      </c>
      <c r="H20" s="4">
        <v>2</v>
      </c>
      <c r="I20" s="10">
        <f t="shared" si="2"/>
        <v>50</v>
      </c>
      <c r="J20" s="22"/>
      <c r="K20" s="22">
        <v>0</v>
      </c>
      <c r="L20" s="22">
        <f t="shared" si="1"/>
        <v>0</v>
      </c>
      <c r="M20" s="22">
        <v>0</v>
      </c>
      <c r="N20" s="11" t="s">
        <v>73</v>
      </c>
      <c r="O20" s="15"/>
    </row>
    <row r="21" spans="1:15" ht="15" customHeight="1">
      <c r="A21" s="73"/>
      <c r="B21" s="50" t="s">
        <v>23</v>
      </c>
      <c r="C21" s="19"/>
      <c r="D21" s="4">
        <v>120</v>
      </c>
      <c r="E21" s="9">
        <v>12</v>
      </c>
      <c r="F21" s="4">
        <v>16</v>
      </c>
      <c r="G21" s="4">
        <f t="shared" si="0"/>
        <v>4</v>
      </c>
      <c r="H21" s="4">
        <v>12</v>
      </c>
      <c r="I21" s="10">
        <f t="shared" si="2"/>
        <v>75</v>
      </c>
      <c r="J21" s="22">
        <v>1</v>
      </c>
      <c r="K21" s="22">
        <v>7</v>
      </c>
      <c r="L21" s="22">
        <f t="shared" si="1"/>
        <v>6</v>
      </c>
      <c r="M21" s="22">
        <v>1</v>
      </c>
      <c r="N21" s="10">
        <f>SUM(M21/K21)*100</f>
        <v>14.285714285714285</v>
      </c>
      <c r="O21" s="15"/>
    </row>
    <row r="22" spans="1:15" ht="15" customHeight="1">
      <c r="A22" s="73"/>
      <c r="B22" s="50" t="s">
        <v>24</v>
      </c>
      <c r="C22" s="19"/>
      <c r="D22" s="4">
        <v>32</v>
      </c>
      <c r="E22" s="9">
        <v>3</v>
      </c>
      <c r="F22" s="4">
        <v>0</v>
      </c>
      <c r="G22" s="4">
        <f t="shared" si="0"/>
        <v>0</v>
      </c>
      <c r="H22" s="4">
        <v>0</v>
      </c>
      <c r="I22" s="11" t="s">
        <v>76</v>
      </c>
      <c r="J22" s="22"/>
      <c r="K22" s="22">
        <v>0</v>
      </c>
      <c r="L22" s="22">
        <f t="shared" si="1"/>
        <v>0</v>
      </c>
      <c r="M22" s="22">
        <v>0</v>
      </c>
      <c r="N22" s="11" t="s">
        <v>73</v>
      </c>
      <c r="O22" s="15"/>
    </row>
    <row r="23" spans="1:15" ht="15" customHeight="1">
      <c r="A23" s="73"/>
      <c r="B23" s="69" t="s">
        <v>25</v>
      </c>
      <c r="C23" s="19" t="s">
        <v>25</v>
      </c>
      <c r="D23" s="4">
        <v>83</v>
      </c>
      <c r="E23" s="9">
        <v>0</v>
      </c>
      <c r="F23" s="4">
        <v>0</v>
      </c>
      <c r="G23" s="4">
        <f t="shared" si="0"/>
        <v>0</v>
      </c>
      <c r="H23" s="4">
        <v>0</v>
      </c>
      <c r="I23" s="11" t="s">
        <v>76</v>
      </c>
      <c r="J23" s="22"/>
      <c r="K23" s="22">
        <v>0</v>
      </c>
      <c r="L23" s="22">
        <f t="shared" si="1"/>
        <v>0</v>
      </c>
      <c r="M23" s="22">
        <v>0</v>
      </c>
      <c r="N23" s="11" t="s">
        <v>73</v>
      </c>
      <c r="O23" s="15"/>
    </row>
    <row r="24" spans="1:15" ht="15" customHeight="1">
      <c r="A24" s="73"/>
      <c r="B24" s="70"/>
      <c r="C24" s="19" t="s">
        <v>26</v>
      </c>
      <c r="D24" s="4">
        <v>0</v>
      </c>
      <c r="E24" s="9">
        <v>3</v>
      </c>
      <c r="F24" s="4">
        <v>4</v>
      </c>
      <c r="G24" s="4">
        <f t="shared" si="0"/>
        <v>1</v>
      </c>
      <c r="H24" s="4">
        <v>3</v>
      </c>
      <c r="I24" s="10">
        <f>SUM(H24/F24)*100</f>
        <v>75</v>
      </c>
      <c r="J24" s="22">
        <v>1</v>
      </c>
      <c r="K24" s="22">
        <v>2</v>
      </c>
      <c r="L24" s="22">
        <f t="shared" si="1"/>
        <v>1</v>
      </c>
      <c r="M24" s="22">
        <v>1</v>
      </c>
      <c r="N24" s="10">
        <f>SUM(M24/K24)*100</f>
        <v>50</v>
      </c>
      <c r="O24" s="15"/>
    </row>
    <row r="25" spans="1:15" ht="15" customHeight="1">
      <c r="A25" s="73"/>
      <c r="B25" s="71"/>
      <c r="C25" s="19" t="s">
        <v>27</v>
      </c>
      <c r="D25" s="4">
        <v>0</v>
      </c>
      <c r="E25" s="9">
        <v>5</v>
      </c>
      <c r="F25" s="4">
        <v>8</v>
      </c>
      <c r="G25" s="4">
        <f t="shared" si="0"/>
        <v>3</v>
      </c>
      <c r="H25" s="4">
        <v>5</v>
      </c>
      <c r="I25" s="10">
        <f>SUM(H25/F25)*100</f>
        <v>62.5</v>
      </c>
      <c r="J25" s="22"/>
      <c r="K25" s="22">
        <v>0</v>
      </c>
      <c r="L25" s="22">
        <f t="shared" si="1"/>
        <v>0</v>
      </c>
      <c r="M25" s="22">
        <v>0</v>
      </c>
      <c r="N25" s="11" t="s">
        <v>73</v>
      </c>
      <c r="O25" s="15"/>
    </row>
    <row r="26" spans="1:15" ht="15" customHeight="1">
      <c r="A26" s="73"/>
      <c r="B26" s="50" t="s">
        <v>28</v>
      </c>
      <c r="C26" s="19"/>
      <c r="D26" s="4">
        <v>40</v>
      </c>
      <c r="E26" s="9">
        <v>4</v>
      </c>
      <c r="F26" s="4">
        <v>7</v>
      </c>
      <c r="G26" s="4">
        <f t="shared" si="0"/>
        <v>3</v>
      </c>
      <c r="H26" s="4">
        <v>4</v>
      </c>
      <c r="I26" s="10">
        <f>SUM(H26/F26)*100</f>
        <v>57.14285714285714</v>
      </c>
      <c r="J26" s="22">
        <v>1</v>
      </c>
      <c r="K26" s="22">
        <v>1</v>
      </c>
      <c r="L26" s="22">
        <f t="shared" si="1"/>
        <v>0</v>
      </c>
      <c r="M26" s="22">
        <v>1</v>
      </c>
      <c r="N26" s="10">
        <f>SUM(M26/K26)*100</f>
        <v>100</v>
      </c>
      <c r="O26" s="15"/>
    </row>
    <row r="27" spans="1:15" ht="15" customHeight="1">
      <c r="A27" s="73"/>
      <c r="B27" s="78" t="s">
        <v>29</v>
      </c>
      <c r="C27" s="19" t="s">
        <v>30</v>
      </c>
      <c r="D27" s="4">
        <v>30</v>
      </c>
      <c r="E27" s="9">
        <v>3</v>
      </c>
      <c r="F27" s="4">
        <v>3</v>
      </c>
      <c r="G27" s="4">
        <f t="shared" si="0"/>
        <v>3</v>
      </c>
      <c r="H27" s="4">
        <v>0</v>
      </c>
      <c r="I27" s="10">
        <f>SUM(H27/F27)*100</f>
        <v>0</v>
      </c>
      <c r="J27" s="22"/>
      <c r="K27" s="22">
        <v>0</v>
      </c>
      <c r="L27" s="22">
        <f t="shared" si="1"/>
        <v>0</v>
      </c>
      <c r="M27" s="22">
        <v>0</v>
      </c>
      <c r="N27" s="11" t="s">
        <v>73</v>
      </c>
      <c r="O27" s="15"/>
    </row>
    <row r="28" spans="1:15" ht="15" customHeight="1">
      <c r="A28" s="73"/>
      <c r="B28" s="78"/>
      <c r="C28" s="19" t="s">
        <v>31</v>
      </c>
      <c r="D28" s="4">
        <v>85</v>
      </c>
      <c r="E28" s="9">
        <v>8</v>
      </c>
      <c r="F28" s="4">
        <v>6</v>
      </c>
      <c r="G28" s="4">
        <f t="shared" si="0"/>
        <v>1</v>
      </c>
      <c r="H28" s="4">
        <v>5</v>
      </c>
      <c r="I28" s="10">
        <f>SUM(H28/F28)*100</f>
        <v>83.33333333333334</v>
      </c>
      <c r="J28" s="22">
        <v>1</v>
      </c>
      <c r="K28" s="22">
        <v>8</v>
      </c>
      <c r="L28" s="22">
        <f t="shared" si="1"/>
        <v>7</v>
      </c>
      <c r="M28" s="22">
        <v>1</v>
      </c>
      <c r="N28" s="10">
        <f>SUM(M28/K28)*100</f>
        <v>12.5</v>
      </c>
      <c r="O28" s="15"/>
    </row>
    <row r="29" spans="1:15" ht="15" customHeight="1">
      <c r="A29" s="73"/>
      <c r="B29" s="69" t="s">
        <v>32</v>
      </c>
      <c r="C29" s="19" t="s">
        <v>32</v>
      </c>
      <c r="D29" s="4">
        <v>90</v>
      </c>
      <c r="E29" s="9">
        <v>0</v>
      </c>
      <c r="F29" s="4">
        <v>0</v>
      </c>
      <c r="G29" s="4">
        <f t="shared" si="0"/>
        <v>0</v>
      </c>
      <c r="H29" s="4">
        <v>0</v>
      </c>
      <c r="I29" s="11" t="s">
        <v>76</v>
      </c>
      <c r="J29" s="22"/>
      <c r="K29" s="22">
        <v>0</v>
      </c>
      <c r="L29" s="22">
        <f t="shared" si="1"/>
        <v>0</v>
      </c>
      <c r="M29" s="22">
        <v>0</v>
      </c>
      <c r="N29" s="11" t="s">
        <v>73</v>
      </c>
      <c r="O29" s="15"/>
    </row>
    <row r="30" spans="1:15" ht="15" customHeight="1">
      <c r="A30" s="73"/>
      <c r="B30" s="70"/>
      <c r="C30" s="19" t="s">
        <v>33</v>
      </c>
      <c r="D30" s="4"/>
      <c r="E30" s="9">
        <v>6</v>
      </c>
      <c r="F30" s="4">
        <v>7</v>
      </c>
      <c r="G30" s="4">
        <f t="shared" si="0"/>
        <v>1</v>
      </c>
      <c r="H30" s="4">
        <v>6</v>
      </c>
      <c r="I30" s="10">
        <f>SUM(H30/F30)*100</f>
        <v>85.71428571428571</v>
      </c>
      <c r="J30" s="22">
        <v>1</v>
      </c>
      <c r="K30" s="22">
        <v>6</v>
      </c>
      <c r="L30" s="22">
        <f t="shared" si="1"/>
        <v>5</v>
      </c>
      <c r="M30" s="22">
        <v>1</v>
      </c>
      <c r="N30" s="10">
        <f>SUM(M30/K30)*100</f>
        <v>16.666666666666664</v>
      </c>
      <c r="O30" s="15"/>
    </row>
    <row r="31" spans="1:15" ht="15" customHeight="1">
      <c r="A31" s="73"/>
      <c r="B31" s="71"/>
      <c r="C31" s="19" t="s">
        <v>34</v>
      </c>
      <c r="D31" s="4"/>
      <c r="E31" s="9">
        <v>3</v>
      </c>
      <c r="F31" s="4">
        <v>1</v>
      </c>
      <c r="G31" s="4">
        <f t="shared" si="0"/>
        <v>0</v>
      </c>
      <c r="H31" s="4">
        <v>1</v>
      </c>
      <c r="I31" s="10">
        <f>SUM(H31/F31)*100</f>
        <v>100</v>
      </c>
      <c r="J31" s="22">
        <v>1</v>
      </c>
      <c r="K31" s="22">
        <v>2</v>
      </c>
      <c r="L31" s="22">
        <f>SUM(K31)-M31</f>
        <v>1</v>
      </c>
      <c r="M31" s="22">
        <v>1</v>
      </c>
      <c r="N31" s="10">
        <f>SUM(M31/K31)*100</f>
        <v>50</v>
      </c>
      <c r="O31" s="15"/>
    </row>
    <row r="32" spans="1:15" ht="15" customHeight="1">
      <c r="A32" s="74"/>
      <c r="B32" s="12" t="s">
        <v>8</v>
      </c>
      <c r="C32" s="12"/>
      <c r="D32" s="2">
        <f>SUM(D10:D31)</f>
        <v>1115</v>
      </c>
      <c r="E32" s="29">
        <f>SUM(E10:E31)</f>
        <v>107</v>
      </c>
      <c r="F32" s="26">
        <f>SUM(F10:F31)</f>
        <v>152</v>
      </c>
      <c r="G32" s="26">
        <f>SUM(G10:G31)</f>
        <v>75</v>
      </c>
      <c r="H32" s="26">
        <f>SUM(H10:H31)</f>
        <v>77</v>
      </c>
      <c r="I32" s="27">
        <f>SUM(H32/F32)*100</f>
        <v>50.6578947368421</v>
      </c>
      <c r="J32" s="35">
        <f>SUM(J10:J31)</f>
        <v>12</v>
      </c>
      <c r="K32" s="35">
        <f>SUM(K10:K31)</f>
        <v>50</v>
      </c>
      <c r="L32" s="35">
        <f>SUM(L10:L31)</f>
        <v>38</v>
      </c>
      <c r="M32" s="31">
        <f>SUM(M10:M31)</f>
        <v>12</v>
      </c>
      <c r="N32" s="34">
        <f>SUM(M32/K32)*100</f>
        <v>24</v>
      </c>
      <c r="O32" s="15"/>
    </row>
    <row r="33" spans="1:15" ht="15" customHeight="1">
      <c r="A33" s="72" t="s">
        <v>35</v>
      </c>
      <c r="B33" s="19" t="s">
        <v>35</v>
      </c>
      <c r="C33" s="19"/>
      <c r="D33" s="4">
        <v>50</v>
      </c>
      <c r="E33" s="9">
        <v>5</v>
      </c>
      <c r="F33" s="4">
        <v>0</v>
      </c>
      <c r="G33" s="4">
        <f>SUM(F33)-H33</f>
        <v>0</v>
      </c>
      <c r="H33" s="4">
        <v>0</v>
      </c>
      <c r="I33" s="11" t="s">
        <v>73</v>
      </c>
      <c r="J33" s="36" t="s">
        <v>76</v>
      </c>
      <c r="K33" s="43" t="s">
        <v>75</v>
      </c>
      <c r="L33" s="38" t="s">
        <v>76</v>
      </c>
      <c r="M33" s="38" t="s">
        <v>76</v>
      </c>
      <c r="N33" s="11" t="s">
        <v>73</v>
      </c>
      <c r="O33" s="15"/>
    </row>
    <row r="34" spans="1:15" ht="15" customHeight="1">
      <c r="A34" s="74"/>
      <c r="B34" s="12" t="s">
        <v>8</v>
      </c>
      <c r="C34" s="12"/>
      <c r="D34" s="2">
        <f>SUM(D33)</f>
        <v>50</v>
      </c>
      <c r="E34" s="29">
        <v>5</v>
      </c>
      <c r="F34" s="26">
        <v>0</v>
      </c>
      <c r="G34" s="26">
        <f>SUM(G33)</f>
        <v>0</v>
      </c>
      <c r="H34" s="26">
        <f>SUM(H33)</f>
        <v>0</v>
      </c>
      <c r="I34" s="28" t="s">
        <v>77</v>
      </c>
      <c r="J34" s="37" t="s">
        <v>77</v>
      </c>
      <c r="K34" s="44" t="s">
        <v>75</v>
      </c>
      <c r="L34" s="39" t="s">
        <v>77</v>
      </c>
      <c r="M34" s="39" t="s">
        <v>77</v>
      </c>
      <c r="N34" s="32" t="s">
        <v>73</v>
      </c>
      <c r="O34" s="15"/>
    </row>
    <row r="35" spans="1:15" ht="15" customHeight="1">
      <c r="A35" s="72" t="s">
        <v>36</v>
      </c>
      <c r="B35" s="19" t="s">
        <v>37</v>
      </c>
      <c r="C35" s="19"/>
      <c r="D35" s="4">
        <v>22</v>
      </c>
      <c r="E35" s="9">
        <v>0</v>
      </c>
      <c r="F35" s="4">
        <v>0</v>
      </c>
      <c r="G35" s="4">
        <f aca="true" t="shared" si="3" ref="G35:G40">SUM(F35)-H35</f>
        <v>0</v>
      </c>
      <c r="H35" s="4">
        <v>0</v>
      </c>
      <c r="I35" s="11" t="s">
        <v>73</v>
      </c>
      <c r="J35" s="36" t="s">
        <v>76</v>
      </c>
      <c r="K35" s="43" t="s">
        <v>75</v>
      </c>
      <c r="L35" s="38" t="s">
        <v>76</v>
      </c>
      <c r="M35" s="38" t="s">
        <v>76</v>
      </c>
      <c r="N35" s="11" t="s">
        <v>73</v>
      </c>
      <c r="O35" s="15"/>
    </row>
    <row r="36" spans="1:15" ht="15" customHeight="1">
      <c r="A36" s="73"/>
      <c r="B36" s="19" t="s">
        <v>38</v>
      </c>
      <c r="C36" s="19"/>
      <c r="D36" s="4">
        <v>22</v>
      </c>
      <c r="E36" s="9">
        <v>0</v>
      </c>
      <c r="F36" s="4">
        <v>0</v>
      </c>
      <c r="G36" s="4">
        <f t="shared" si="3"/>
        <v>0</v>
      </c>
      <c r="H36" s="4">
        <v>0</v>
      </c>
      <c r="I36" s="11" t="s">
        <v>73</v>
      </c>
      <c r="J36" s="36" t="s">
        <v>76</v>
      </c>
      <c r="K36" s="43" t="s">
        <v>75</v>
      </c>
      <c r="L36" s="38" t="s">
        <v>76</v>
      </c>
      <c r="M36" s="38" t="s">
        <v>76</v>
      </c>
      <c r="N36" s="11" t="s">
        <v>73</v>
      </c>
      <c r="O36" s="15"/>
    </row>
    <row r="37" spans="1:15" ht="15" customHeight="1">
      <c r="A37" s="73"/>
      <c r="B37" s="19" t="s">
        <v>39</v>
      </c>
      <c r="C37" s="19"/>
      <c r="D37" s="4">
        <v>26</v>
      </c>
      <c r="E37" s="9">
        <v>0</v>
      </c>
      <c r="F37" s="4">
        <v>0</v>
      </c>
      <c r="G37" s="4">
        <f t="shared" si="3"/>
        <v>0</v>
      </c>
      <c r="H37" s="4">
        <v>0</v>
      </c>
      <c r="I37" s="11" t="s">
        <v>73</v>
      </c>
      <c r="J37" s="36" t="s">
        <v>76</v>
      </c>
      <c r="K37" s="43" t="s">
        <v>75</v>
      </c>
      <c r="L37" s="38" t="s">
        <v>76</v>
      </c>
      <c r="M37" s="38" t="s">
        <v>76</v>
      </c>
      <c r="N37" s="11" t="s">
        <v>73</v>
      </c>
      <c r="O37" s="15"/>
    </row>
    <row r="38" spans="1:15" ht="15" customHeight="1">
      <c r="A38" s="73"/>
      <c r="B38" s="19" t="s">
        <v>40</v>
      </c>
      <c r="C38" s="19"/>
      <c r="D38" s="4">
        <v>22</v>
      </c>
      <c r="E38" s="9">
        <v>0</v>
      </c>
      <c r="F38" s="4">
        <v>0</v>
      </c>
      <c r="G38" s="4">
        <f t="shared" si="3"/>
        <v>0</v>
      </c>
      <c r="H38" s="4">
        <v>0</v>
      </c>
      <c r="I38" s="11" t="s">
        <v>73</v>
      </c>
      <c r="J38" s="36" t="s">
        <v>76</v>
      </c>
      <c r="K38" s="43" t="s">
        <v>75</v>
      </c>
      <c r="L38" s="38" t="s">
        <v>76</v>
      </c>
      <c r="M38" s="38" t="s">
        <v>76</v>
      </c>
      <c r="N38" s="11" t="s">
        <v>73</v>
      </c>
      <c r="O38" s="15"/>
    </row>
    <row r="39" spans="1:15" ht="15" customHeight="1">
      <c r="A39" s="73"/>
      <c r="B39" s="19" t="s">
        <v>41</v>
      </c>
      <c r="C39" s="19"/>
      <c r="D39" s="4">
        <v>26</v>
      </c>
      <c r="E39" s="9">
        <v>0</v>
      </c>
      <c r="F39" s="4">
        <v>0</v>
      </c>
      <c r="G39" s="4">
        <f t="shared" si="3"/>
        <v>0</v>
      </c>
      <c r="H39" s="4">
        <v>0</v>
      </c>
      <c r="I39" s="11" t="s">
        <v>73</v>
      </c>
      <c r="J39" s="36" t="s">
        <v>76</v>
      </c>
      <c r="K39" s="43" t="s">
        <v>75</v>
      </c>
      <c r="L39" s="38" t="s">
        <v>76</v>
      </c>
      <c r="M39" s="38" t="s">
        <v>76</v>
      </c>
      <c r="N39" s="11" t="s">
        <v>73</v>
      </c>
      <c r="O39" s="15"/>
    </row>
    <row r="40" spans="1:15" ht="15" customHeight="1">
      <c r="A40" s="73"/>
      <c r="B40" s="19" t="s">
        <v>42</v>
      </c>
      <c r="C40" s="19"/>
      <c r="D40" s="4">
        <v>22</v>
      </c>
      <c r="E40" s="9">
        <v>0</v>
      </c>
      <c r="F40" s="4">
        <v>0</v>
      </c>
      <c r="G40" s="4">
        <f t="shared" si="3"/>
        <v>0</v>
      </c>
      <c r="H40" s="4">
        <v>0</v>
      </c>
      <c r="I40" s="11" t="s">
        <v>73</v>
      </c>
      <c r="J40" s="36" t="s">
        <v>76</v>
      </c>
      <c r="K40" s="43" t="s">
        <v>75</v>
      </c>
      <c r="L40" s="38" t="s">
        <v>76</v>
      </c>
      <c r="M40" s="38" t="s">
        <v>76</v>
      </c>
      <c r="N40" s="11" t="s">
        <v>73</v>
      </c>
      <c r="O40" s="15"/>
    </row>
    <row r="41" spans="1:15" ht="15" customHeight="1">
      <c r="A41" s="74"/>
      <c r="B41" s="12" t="s">
        <v>8</v>
      </c>
      <c r="C41" s="12"/>
      <c r="D41" s="2">
        <f>SUM(D35:D40)</f>
        <v>140</v>
      </c>
      <c r="E41" s="29">
        <v>0</v>
      </c>
      <c r="F41" s="26">
        <v>0</v>
      </c>
      <c r="G41" s="26">
        <f>SUM(G35:G40)</f>
        <v>0</v>
      </c>
      <c r="H41" s="26">
        <f>SUM(H35:H40)</f>
        <v>0</v>
      </c>
      <c r="I41" s="28" t="s">
        <v>77</v>
      </c>
      <c r="J41" s="37" t="s">
        <v>77</v>
      </c>
      <c r="K41" s="44" t="s">
        <v>75</v>
      </c>
      <c r="L41" s="39" t="s">
        <v>77</v>
      </c>
      <c r="M41" s="39" t="s">
        <v>77</v>
      </c>
      <c r="N41" s="32" t="s">
        <v>73</v>
      </c>
      <c r="O41" s="15"/>
    </row>
    <row r="42" spans="1:15" ht="15" customHeight="1">
      <c r="A42" s="72" t="s">
        <v>43</v>
      </c>
      <c r="B42" s="19" t="s">
        <v>44</v>
      </c>
      <c r="C42" s="19"/>
      <c r="D42" s="4">
        <v>37</v>
      </c>
      <c r="E42" s="9">
        <v>3</v>
      </c>
      <c r="F42" s="4">
        <v>0</v>
      </c>
      <c r="G42" s="4">
        <f>SUM(F42)-H42</f>
        <v>0</v>
      </c>
      <c r="H42" s="4">
        <v>0</v>
      </c>
      <c r="I42" s="21" t="s">
        <v>73</v>
      </c>
      <c r="J42" s="36" t="s">
        <v>76</v>
      </c>
      <c r="K42" s="43" t="s">
        <v>75</v>
      </c>
      <c r="L42" s="38" t="s">
        <v>76</v>
      </c>
      <c r="M42" s="38" t="s">
        <v>76</v>
      </c>
      <c r="N42" s="11" t="s">
        <v>73</v>
      </c>
      <c r="O42" s="15"/>
    </row>
    <row r="43" spans="1:15" ht="15" customHeight="1">
      <c r="A43" s="73"/>
      <c r="B43" s="19" t="s">
        <v>45</v>
      </c>
      <c r="C43" s="19"/>
      <c r="D43" s="3">
        <v>45</v>
      </c>
      <c r="E43" s="9">
        <v>4</v>
      </c>
      <c r="F43" s="4">
        <v>3</v>
      </c>
      <c r="G43" s="4">
        <f>SUM(F43)-H43</f>
        <v>0</v>
      </c>
      <c r="H43" s="4">
        <v>3</v>
      </c>
      <c r="I43" s="20">
        <f>SUM(H43/F43)*100</f>
        <v>100</v>
      </c>
      <c r="J43" s="36" t="s">
        <v>76</v>
      </c>
      <c r="K43" s="43" t="s">
        <v>75</v>
      </c>
      <c r="L43" s="38" t="s">
        <v>76</v>
      </c>
      <c r="M43" s="38" t="s">
        <v>76</v>
      </c>
      <c r="N43" s="11" t="s">
        <v>73</v>
      </c>
      <c r="O43" s="15"/>
    </row>
    <row r="44" spans="1:15" ht="15" customHeight="1">
      <c r="A44" s="73"/>
      <c r="B44" s="19" t="s">
        <v>46</v>
      </c>
      <c r="C44" s="19"/>
      <c r="D44" s="4">
        <v>32</v>
      </c>
      <c r="E44" s="9">
        <v>3</v>
      </c>
      <c r="F44" s="4">
        <v>0</v>
      </c>
      <c r="G44" s="4">
        <f>SUM(F44)-H44</f>
        <v>0</v>
      </c>
      <c r="H44" s="4">
        <v>0</v>
      </c>
      <c r="I44" s="21" t="s">
        <v>73</v>
      </c>
      <c r="J44" s="36" t="s">
        <v>76</v>
      </c>
      <c r="K44" s="43" t="s">
        <v>75</v>
      </c>
      <c r="L44" s="38" t="s">
        <v>76</v>
      </c>
      <c r="M44" s="38" t="s">
        <v>76</v>
      </c>
      <c r="N44" s="11" t="s">
        <v>73</v>
      </c>
      <c r="O44" s="15"/>
    </row>
    <row r="45" spans="1:15" ht="15" customHeight="1">
      <c r="A45" s="73"/>
      <c r="B45" s="19" t="s">
        <v>47</v>
      </c>
      <c r="C45" s="19"/>
      <c r="D45" s="3">
        <v>36</v>
      </c>
      <c r="E45" s="9">
        <v>3</v>
      </c>
      <c r="F45" s="4">
        <v>1</v>
      </c>
      <c r="G45" s="4">
        <f>SUM(F45)-H45</f>
        <v>0</v>
      </c>
      <c r="H45" s="4">
        <v>1</v>
      </c>
      <c r="I45" s="20">
        <f>SUM(H45/F45)*100</f>
        <v>100</v>
      </c>
      <c r="J45" s="36" t="s">
        <v>76</v>
      </c>
      <c r="K45" s="43" t="s">
        <v>75</v>
      </c>
      <c r="L45" s="38" t="s">
        <v>76</v>
      </c>
      <c r="M45" s="38" t="s">
        <v>76</v>
      </c>
      <c r="N45" s="11" t="s">
        <v>73</v>
      </c>
      <c r="O45" s="15"/>
    </row>
    <row r="46" spans="1:15" ht="15" customHeight="1">
      <c r="A46" s="74"/>
      <c r="B46" s="12" t="s">
        <v>8</v>
      </c>
      <c r="C46" s="12"/>
      <c r="D46" s="2">
        <f>SUM(D42:D45)</f>
        <v>150</v>
      </c>
      <c r="E46" s="29">
        <f>SUM(E42:E45)</f>
        <v>13</v>
      </c>
      <c r="F46" s="26">
        <f>SUM(F42:F45)</f>
        <v>4</v>
      </c>
      <c r="G46" s="26">
        <f>SUM(G42:G45)</f>
        <v>0</v>
      </c>
      <c r="H46" s="26">
        <f>SUM(H42:H45)</f>
        <v>4</v>
      </c>
      <c r="I46" s="27">
        <f>SUM(H46/F46)*100</f>
        <v>100</v>
      </c>
      <c r="J46" s="37" t="s">
        <v>77</v>
      </c>
      <c r="K46" s="44" t="s">
        <v>75</v>
      </c>
      <c r="L46" s="39" t="s">
        <v>77</v>
      </c>
      <c r="M46" s="39" t="s">
        <v>77</v>
      </c>
      <c r="N46" s="32" t="s">
        <v>73</v>
      </c>
      <c r="O46" s="15"/>
    </row>
    <row r="47" spans="1:15" ht="15" customHeight="1">
      <c r="A47" s="72" t="s">
        <v>48</v>
      </c>
      <c r="B47" s="19" t="s">
        <v>49</v>
      </c>
      <c r="C47" s="19"/>
      <c r="D47" s="4">
        <v>36</v>
      </c>
      <c r="E47" s="9">
        <v>3</v>
      </c>
      <c r="F47" s="4">
        <v>0</v>
      </c>
      <c r="G47" s="4">
        <f>SUM(F47)-H47</f>
        <v>0</v>
      </c>
      <c r="H47" s="4">
        <v>0</v>
      </c>
      <c r="I47" s="11" t="s">
        <v>73</v>
      </c>
      <c r="J47" s="36" t="s">
        <v>76</v>
      </c>
      <c r="K47" s="43" t="s">
        <v>75</v>
      </c>
      <c r="L47" s="38" t="s">
        <v>76</v>
      </c>
      <c r="M47" s="38" t="s">
        <v>76</v>
      </c>
      <c r="N47" s="11" t="s">
        <v>73</v>
      </c>
      <c r="O47" s="15"/>
    </row>
    <row r="48" spans="1:15" ht="15" customHeight="1">
      <c r="A48" s="73"/>
      <c r="B48" s="19" t="s">
        <v>50</v>
      </c>
      <c r="C48" s="19"/>
      <c r="D48" s="4">
        <v>35</v>
      </c>
      <c r="E48" s="9">
        <v>3</v>
      </c>
      <c r="F48" s="4">
        <v>0</v>
      </c>
      <c r="G48" s="4">
        <f>SUM(F48)-H48</f>
        <v>0</v>
      </c>
      <c r="H48" s="4">
        <v>0</v>
      </c>
      <c r="I48" s="11" t="s">
        <v>73</v>
      </c>
      <c r="J48" s="36" t="s">
        <v>76</v>
      </c>
      <c r="K48" s="43" t="s">
        <v>75</v>
      </c>
      <c r="L48" s="38" t="s">
        <v>76</v>
      </c>
      <c r="M48" s="38" t="s">
        <v>76</v>
      </c>
      <c r="N48" s="11" t="s">
        <v>73</v>
      </c>
      <c r="O48" s="15"/>
    </row>
    <row r="49" spans="1:15" ht="15" customHeight="1">
      <c r="A49" s="73"/>
      <c r="B49" s="19" t="s">
        <v>51</v>
      </c>
      <c r="C49" s="19"/>
      <c r="D49" s="4">
        <v>36</v>
      </c>
      <c r="E49" s="9">
        <v>3</v>
      </c>
      <c r="F49" s="4">
        <v>0</v>
      </c>
      <c r="G49" s="4">
        <f>SUM(F49)-H49</f>
        <v>0</v>
      </c>
      <c r="H49" s="4">
        <v>0</v>
      </c>
      <c r="I49" s="11" t="s">
        <v>73</v>
      </c>
      <c r="J49" s="36" t="s">
        <v>76</v>
      </c>
      <c r="K49" s="43" t="s">
        <v>75</v>
      </c>
      <c r="L49" s="38" t="s">
        <v>76</v>
      </c>
      <c r="M49" s="38" t="s">
        <v>76</v>
      </c>
      <c r="N49" s="11" t="s">
        <v>73</v>
      </c>
      <c r="O49" s="15"/>
    </row>
    <row r="50" spans="1:15" ht="15" customHeight="1">
      <c r="A50" s="74"/>
      <c r="B50" s="12" t="s">
        <v>8</v>
      </c>
      <c r="C50" s="12"/>
      <c r="D50" s="2">
        <f>SUM(D47:D49)</f>
        <v>107</v>
      </c>
      <c r="E50" s="29">
        <v>9</v>
      </c>
      <c r="F50" s="26">
        <v>0</v>
      </c>
      <c r="G50" s="26">
        <f>SUM(G47:G49)</f>
        <v>0</v>
      </c>
      <c r="H50" s="26">
        <f>SUM(H47:H49)</f>
        <v>0</v>
      </c>
      <c r="I50" s="28" t="s">
        <v>73</v>
      </c>
      <c r="J50" s="37" t="s">
        <v>77</v>
      </c>
      <c r="K50" s="44" t="s">
        <v>75</v>
      </c>
      <c r="L50" s="39" t="s">
        <v>77</v>
      </c>
      <c r="M50" s="39" t="s">
        <v>77</v>
      </c>
      <c r="N50" s="32" t="s">
        <v>73</v>
      </c>
      <c r="O50" s="15"/>
    </row>
    <row r="51" spans="1:15" ht="15" customHeight="1">
      <c r="A51" s="72" t="s">
        <v>52</v>
      </c>
      <c r="B51" s="19" t="s">
        <v>53</v>
      </c>
      <c r="C51" s="19"/>
      <c r="D51" s="4">
        <v>32</v>
      </c>
      <c r="E51" s="9">
        <v>3</v>
      </c>
      <c r="F51" s="4">
        <v>0</v>
      </c>
      <c r="G51" s="4">
        <f aca="true" t="shared" si="4" ref="G51:G56">SUM(F51)-H51</f>
        <v>0</v>
      </c>
      <c r="H51" s="4">
        <v>0</v>
      </c>
      <c r="I51" s="11" t="s">
        <v>73</v>
      </c>
      <c r="J51" s="36" t="s">
        <v>76</v>
      </c>
      <c r="K51" s="43" t="s">
        <v>75</v>
      </c>
      <c r="L51" s="38" t="s">
        <v>76</v>
      </c>
      <c r="M51" s="38" t="s">
        <v>76</v>
      </c>
      <c r="N51" s="11" t="s">
        <v>73</v>
      </c>
      <c r="O51" s="15"/>
    </row>
    <row r="52" spans="1:15" ht="15" customHeight="1">
      <c r="A52" s="73"/>
      <c r="B52" s="19" t="s">
        <v>54</v>
      </c>
      <c r="C52" s="19"/>
      <c r="D52" s="4">
        <v>20</v>
      </c>
      <c r="E52" s="9">
        <v>2</v>
      </c>
      <c r="F52" s="4">
        <v>0</v>
      </c>
      <c r="G52" s="4">
        <f t="shared" si="4"/>
        <v>0</v>
      </c>
      <c r="H52" s="4">
        <v>0</v>
      </c>
      <c r="I52" s="11" t="s">
        <v>73</v>
      </c>
      <c r="J52" s="36" t="s">
        <v>76</v>
      </c>
      <c r="K52" s="43" t="s">
        <v>75</v>
      </c>
      <c r="L52" s="38" t="s">
        <v>76</v>
      </c>
      <c r="M52" s="38" t="s">
        <v>76</v>
      </c>
      <c r="N52" s="11" t="s">
        <v>73</v>
      </c>
      <c r="O52" s="15"/>
    </row>
    <row r="53" spans="1:15" ht="15" customHeight="1">
      <c r="A53" s="73"/>
      <c r="B53" s="19" t="s">
        <v>55</v>
      </c>
      <c r="C53" s="19"/>
      <c r="D53" s="4">
        <v>25</v>
      </c>
      <c r="E53" s="9">
        <v>2</v>
      </c>
      <c r="F53" s="4">
        <v>0</v>
      </c>
      <c r="G53" s="4">
        <f t="shared" si="4"/>
        <v>0</v>
      </c>
      <c r="H53" s="4">
        <v>0</v>
      </c>
      <c r="I53" s="11" t="s">
        <v>73</v>
      </c>
      <c r="J53" s="36" t="s">
        <v>76</v>
      </c>
      <c r="K53" s="43" t="s">
        <v>75</v>
      </c>
      <c r="L53" s="38" t="s">
        <v>76</v>
      </c>
      <c r="M53" s="38" t="s">
        <v>76</v>
      </c>
      <c r="N53" s="11" t="s">
        <v>73</v>
      </c>
      <c r="O53" s="15"/>
    </row>
    <row r="54" spans="1:15" ht="15" customHeight="1">
      <c r="A54" s="73"/>
      <c r="B54" s="19" t="s">
        <v>56</v>
      </c>
      <c r="C54" s="19"/>
      <c r="D54" s="4">
        <v>58</v>
      </c>
      <c r="E54" s="9">
        <v>5</v>
      </c>
      <c r="F54" s="4">
        <v>1</v>
      </c>
      <c r="G54" s="4">
        <f t="shared" si="4"/>
        <v>0</v>
      </c>
      <c r="H54" s="4">
        <v>1</v>
      </c>
      <c r="I54" s="20">
        <f>SUM(H54/F54)*100</f>
        <v>100</v>
      </c>
      <c r="J54" s="36" t="s">
        <v>76</v>
      </c>
      <c r="K54" s="43" t="s">
        <v>75</v>
      </c>
      <c r="L54" s="38" t="s">
        <v>76</v>
      </c>
      <c r="M54" s="38" t="s">
        <v>76</v>
      </c>
      <c r="N54" s="11" t="s">
        <v>73</v>
      </c>
      <c r="O54" s="15"/>
    </row>
    <row r="55" spans="1:15" ht="15" customHeight="1">
      <c r="A55" s="73"/>
      <c r="B55" s="19" t="s">
        <v>57</v>
      </c>
      <c r="C55" s="19"/>
      <c r="D55" s="4">
        <v>47</v>
      </c>
      <c r="E55" s="9">
        <v>4</v>
      </c>
      <c r="F55" s="4">
        <v>0</v>
      </c>
      <c r="G55" s="4">
        <f t="shared" si="4"/>
        <v>0</v>
      </c>
      <c r="H55" s="4">
        <v>0</v>
      </c>
      <c r="I55" s="11" t="s">
        <v>73</v>
      </c>
      <c r="J55" s="36" t="s">
        <v>76</v>
      </c>
      <c r="K55" s="43" t="s">
        <v>75</v>
      </c>
      <c r="L55" s="38" t="s">
        <v>76</v>
      </c>
      <c r="M55" s="38" t="s">
        <v>76</v>
      </c>
      <c r="N55" s="11" t="s">
        <v>73</v>
      </c>
      <c r="O55" s="15"/>
    </row>
    <row r="56" spans="1:15" ht="15" customHeight="1">
      <c r="A56" s="73"/>
      <c r="B56" s="19" t="s">
        <v>58</v>
      </c>
      <c r="C56" s="19"/>
      <c r="D56" s="4">
        <v>20</v>
      </c>
      <c r="E56" s="9">
        <v>2</v>
      </c>
      <c r="F56" s="4">
        <v>0</v>
      </c>
      <c r="G56" s="4">
        <f t="shared" si="4"/>
        <v>0</v>
      </c>
      <c r="H56" s="4">
        <v>0</v>
      </c>
      <c r="I56" s="11" t="s">
        <v>73</v>
      </c>
      <c r="J56" s="36" t="s">
        <v>76</v>
      </c>
      <c r="K56" s="43" t="s">
        <v>75</v>
      </c>
      <c r="L56" s="38" t="s">
        <v>76</v>
      </c>
      <c r="M56" s="38" t="s">
        <v>76</v>
      </c>
      <c r="N56" s="11" t="s">
        <v>73</v>
      </c>
      <c r="O56" s="15"/>
    </row>
    <row r="57" spans="1:15" ht="15" customHeight="1">
      <c r="A57" s="74"/>
      <c r="B57" s="12" t="s">
        <v>8</v>
      </c>
      <c r="C57" s="12"/>
      <c r="D57" s="2">
        <f>SUM(D51:D56)</f>
        <v>202</v>
      </c>
      <c r="E57" s="29">
        <f>SUM(E51:E56)</f>
        <v>18</v>
      </c>
      <c r="F57" s="26">
        <f>SUM(F51:F56)</f>
        <v>1</v>
      </c>
      <c r="G57" s="26">
        <f>SUM(G51:G56)</f>
        <v>0</v>
      </c>
      <c r="H57" s="26">
        <f>SUM(H51:H56)</f>
        <v>1</v>
      </c>
      <c r="I57" s="27">
        <f aca="true" t="shared" si="5" ref="I57:I66">SUM(H57/F57)*100</f>
        <v>100</v>
      </c>
      <c r="J57" s="37" t="s">
        <v>77</v>
      </c>
      <c r="K57" s="44" t="s">
        <v>75</v>
      </c>
      <c r="L57" s="39" t="s">
        <v>77</v>
      </c>
      <c r="M57" s="39" t="s">
        <v>77</v>
      </c>
      <c r="N57" s="32" t="s">
        <v>73</v>
      </c>
      <c r="O57" s="15"/>
    </row>
    <row r="58" spans="1:15" ht="15" customHeight="1">
      <c r="A58" s="72" t="s">
        <v>59</v>
      </c>
      <c r="B58" s="19" t="s">
        <v>60</v>
      </c>
      <c r="C58" s="19"/>
      <c r="D58" s="4">
        <v>45</v>
      </c>
      <c r="E58" s="9">
        <v>4</v>
      </c>
      <c r="F58" s="4">
        <v>1</v>
      </c>
      <c r="G58" s="4">
        <f>SUM(F58)-H58</f>
        <v>0</v>
      </c>
      <c r="H58" s="4">
        <v>1</v>
      </c>
      <c r="I58" s="10">
        <f t="shared" si="5"/>
        <v>100</v>
      </c>
      <c r="J58" s="22">
        <v>1</v>
      </c>
      <c r="K58" s="22">
        <v>2</v>
      </c>
      <c r="L58" s="22">
        <f>SUM(K58)-M58</f>
        <v>1</v>
      </c>
      <c r="M58" s="23">
        <v>1</v>
      </c>
      <c r="N58" s="24">
        <f>SUM(M58/K58)*100</f>
        <v>50</v>
      </c>
      <c r="O58" s="15"/>
    </row>
    <row r="59" spans="1:15" ht="15" customHeight="1">
      <c r="A59" s="73"/>
      <c r="B59" s="19" t="s">
        <v>61</v>
      </c>
      <c r="C59" s="19"/>
      <c r="D59" s="4">
        <v>50</v>
      </c>
      <c r="E59" s="9">
        <v>5</v>
      </c>
      <c r="F59" s="4">
        <v>1</v>
      </c>
      <c r="G59" s="4">
        <f>SUM(F59)-H59</f>
        <v>0</v>
      </c>
      <c r="H59" s="4">
        <v>1</v>
      </c>
      <c r="I59" s="10">
        <f t="shared" si="5"/>
        <v>100</v>
      </c>
      <c r="J59" s="22">
        <v>1</v>
      </c>
      <c r="K59" s="22">
        <v>5</v>
      </c>
      <c r="L59" s="22">
        <f>SUM(K59)-M59</f>
        <v>4</v>
      </c>
      <c r="M59" s="23">
        <v>1</v>
      </c>
      <c r="N59" s="24">
        <f>SUM(M59/K59)*100</f>
        <v>20</v>
      </c>
      <c r="O59" s="15"/>
    </row>
    <row r="60" spans="1:15" ht="15" customHeight="1">
      <c r="A60" s="73"/>
      <c r="B60" s="19" t="s">
        <v>62</v>
      </c>
      <c r="C60" s="19"/>
      <c r="D60" s="4">
        <v>50</v>
      </c>
      <c r="E60" s="9">
        <v>5</v>
      </c>
      <c r="F60" s="4">
        <v>5</v>
      </c>
      <c r="G60" s="4">
        <f>SUM(F60)-H60</f>
        <v>0</v>
      </c>
      <c r="H60" s="4">
        <v>5</v>
      </c>
      <c r="I60" s="10">
        <f t="shared" si="5"/>
        <v>100</v>
      </c>
      <c r="J60" s="22">
        <v>0</v>
      </c>
      <c r="K60" s="22">
        <v>0</v>
      </c>
      <c r="L60" s="22">
        <f>SUM(K60)-M60</f>
        <v>0</v>
      </c>
      <c r="M60" s="23">
        <v>0</v>
      </c>
      <c r="N60" s="25" t="s">
        <v>73</v>
      </c>
      <c r="O60" s="15"/>
    </row>
    <row r="61" spans="1:15" ht="15" customHeight="1">
      <c r="A61" s="73"/>
      <c r="B61" s="19" t="s">
        <v>63</v>
      </c>
      <c r="C61" s="19"/>
      <c r="D61" s="4">
        <v>55</v>
      </c>
      <c r="E61" s="9">
        <v>5</v>
      </c>
      <c r="F61" s="4">
        <v>3</v>
      </c>
      <c r="G61" s="4">
        <f>SUM(F61)-H61</f>
        <v>0</v>
      </c>
      <c r="H61" s="4">
        <v>3</v>
      </c>
      <c r="I61" s="10">
        <f t="shared" si="5"/>
        <v>100</v>
      </c>
      <c r="J61" s="22">
        <v>0</v>
      </c>
      <c r="K61" s="22">
        <v>0</v>
      </c>
      <c r="L61" s="22">
        <f>SUM(K61)-M61</f>
        <v>0</v>
      </c>
      <c r="M61" s="23">
        <v>0</v>
      </c>
      <c r="N61" s="25" t="s">
        <v>73</v>
      </c>
      <c r="O61" s="15"/>
    </row>
    <row r="62" spans="1:15" ht="15" customHeight="1">
      <c r="A62" s="74"/>
      <c r="B62" s="12" t="s">
        <v>8</v>
      </c>
      <c r="C62" s="12"/>
      <c r="D62" s="2">
        <f>SUM(D58:D61)</f>
        <v>200</v>
      </c>
      <c r="E62" s="29">
        <f>SUM(E58:E61)</f>
        <v>19</v>
      </c>
      <c r="F62" s="26">
        <f>SUM(F58:F61)</f>
        <v>10</v>
      </c>
      <c r="G62" s="26">
        <f>SUM(G58:G61)</f>
        <v>0</v>
      </c>
      <c r="H62" s="26">
        <f>SUM(H58:H61)</f>
        <v>10</v>
      </c>
      <c r="I62" s="27">
        <f t="shared" si="5"/>
        <v>100</v>
      </c>
      <c r="J62" s="30">
        <f>SUM(J58:J61)</f>
        <v>2</v>
      </c>
      <c r="K62" s="31">
        <f>SUM(K58:K61)</f>
        <v>7</v>
      </c>
      <c r="L62" s="31">
        <f>SUM(L58:L61)</f>
        <v>5</v>
      </c>
      <c r="M62" s="31">
        <f>SUM(M58:M61)</f>
        <v>2</v>
      </c>
      <c r="N62" s="34">
        <f>SUM(M62/K62)*100</f>
        <v>28.57142857142857</v>
      </c>
      <c r="O62" s="15"/>
    </row>
    <row r="63" spans="1:15" ht="15" customHeight="1">
      <c r="A63" s="72" t="s">
        <v>64</v>
      </c>
      <c r="B63" s="19" t="s">
        <v>65</v>
      </c>
      <c r="C63" s="19"/>
      <c r="D63" s="4">
        <v>100</v>
      </c>
      <c r="E63" s="9">
        <v>10</v>
      </c>
      <c r="F63" s="4">
        <v>4</v>
      </c>
      <c r="G63" s="4">
        <f>SUM(F63)-H63</f>
        <v>2</v>
      </c>
      <c r="H63" s="4">
        <v>2</v>
      </c>
      <c r="I63" s="10">
        <f t="shared" si="5"/>
        <v>50</v>
      </c>
      <c r="J63" s="36" t="s">
        <v>76</v>
      </c>
      <c r="K63" s="43" t="s">
        <v>75</v>
      </c>
      <c r="L63" s="38" t="s">
        <v>76</v>
      </c>
      <c r="M63" s="38" t="s">
        <v>76</v>
      </c>
      <c r="N63" s="11" t="s">
        <v>73</v>
      </c>
      <c r="O63" s="15"/>
    </row>
    <row r="64" spans="1:15" ht="15" customHeight="1">
      <c r="A64" s="73"/>
      <c r="B64" s="19" t="s">
        <v>66</v>
      </c>
      <c r="C64" s="19"/>
      <c r="D64" s="3">
        <v>40</v>
      </c>
      <c r="E64" s="9">
        <v>4</v>
      </c>
      <c r="F64" s="4">
        <v>1</v>
      </c>
      <c r="G64" s="4">
        <f>SUM(F64)-H64</f>
        <v>0</v>
      </c>
      <c r="H64" s="4">
        <v>1</v>
      </c>
      <c r="I64" s="10">
        <f t="shared" si="5"/>
        <v>100</v>
      </c>
      <c r="J64" s="36" t="s">
        <v>76</v>
      </c>
      <c r="K64" s="43" t="s">
        <v>75</v>
      </c>
      <c r="L64" s="38" t="s">
        <v>76</v>
      </c>
      <c r="M64" s="38" t="s">
        <v>76</v>
      </c>
      <c r="N64" s="11" t="s">
        <v>73</v>
      </c>
      <c r="O64" s="15"/>
    </row>
    <row r="65" spans="1:15" ht="15" customHeight="1">
      <c r="A65" s="74"/>
      <c r="B65" s="12" t="s">
        <v>8</v>
      </c>
      <c r="C65" s="12"/>
      <c r="D65" s="2">
        <f>SUM(D63:D64)</f>
        <v>140</v>
      </c>
      <c r="E65" s="29">
        <f>SUM(E63:E64)</f>
        <v>14</v>
      </c>
      <c r="F65" s="26">
        <f>SUM(F63:F64)</f>
        <v>5</v>
      </c>
      <c r="G65" s="26">
        <f>SUM(G63:G64)</f>
        <v>2</v>
      </c>
      <c r="H65" s="26">
        <f>SUM(H63:H64)</f>
        <v>3</v>
      </c>
      <c r="I65" s="27">
        <f t="shared" si="5"/>
        <v>60</v>
      </c>
      <c r="J65" s="37" t="s">
        <v>77</v>
      </c>
      <c r="K65" s="44" t="s">
        <v>75</v>
      </c>
      <c r="L65" s="39" t="s">
        <v>77</v>
      </c>
      <c r="M65" s="39" t="s">
        <v>77</v>
      </c>
      <c r="N65" s="32" t="s">
        <v>73</v>
      </c>
      <c r="O65" s="15"/>
    </row>
    <row r="66" spans="1:15" ht="18.75" customHeight="1" thickBot="1">
      <c r="A66" s="8" t="s">
        <v>67</v>
      </c>
      <c r="B66" s="13"/>
      <c r="C66" s="14"/>
      <c r="D66" s="45">
        <f>SUM(D65,D62,D57,D50,D46,D41,D34,D32,D9,D7)</f>
        <v>2509</v>
      </c>
      <c r="E66" s="16">
        <f>SUM(E7,E9,E32,E34,E41,E46,E50,E57,E62,E65)</f>
        <v>225</v>
      </c>
      <c r="F66" s="17">
        <f>SUM(F7,F9,F32,F34,F41,F46,F50,F57,F62,F65)</f>
        <v>216</v>
      </c>
      <c r="G66" s="17">
        <f>SUM(G7,G9,G32,G34,G41,G46,G50,G57,G62,G65)</f>
        <v>84</v>
      </c>
      <c r="H66" s="17">
        <f>SUM(H7,H9,H32,H34,H41,H46,H50,H57,H62,H65)</f>
        <v>132</v>
      </c>
      <c r="I66" s="18">
        <f t="shared" si="5"/>
        <v>61.111111111111114</v>
      </c>
      <c r="J66" s="49">
        <f>SUM(J7,J9,J32,J34,J41,J46,J50,J57,J62,J65)</f>
        <v>14</v>
      </c>
      <c r="K66" s="40">
        <f>SUM(K7,K9,K32,K34,K41,K46,K50,K57,K62,K65)</f>
        <v>57</v>
      </c>
      <c r="L66" s="40">
        <f>SUM(L7,L9,L32,L34,L41,L46,L50,L57,L62,L65)</f>
        <v>43</v>
      </c>
      <c r="M66" s="40">
        <f>SUM(M7,M9,M32,M34,M41,M46,M50,M57,M62,M65)</f>
        <v>14</v>
      </c>
      <c r="N66" s="33">
        <f>SUM(M66/K66)*100</f>
        <v>24.561403508771928</v>
      </c>
      <c r="O66" s="46"/>
    </row>
  </sheetData>
  <sheetProtection/>
  <autoFilter ref="E4:N4"/>
  <mergeCells count="21">
    <mergeCell ref="J3:N3"/>
    <mergeCell ref="A3:A4"/>
    <mergeCell ref="B3:B4"/>
    <mergeCell ref="C3:C4"/>
    <mergeCell ref="D3:D4"/>
    <mergeCell ref="A47:A50"/>
    <mergeCell ref="A51:A57"/>
    <mergeCell ref="A58:A62"/>
    <mergeCell ref="B27:B28"/>
    <mergeCell ref="B29:B31"/>
    <mergeCell ref="E3:I3"/>
    <mergeCell ref="B23:B25"/>
    <mergeCell ref="A63:A65"/>
    <mergeCell ref="A1:O1"/>
    <mergeCell ref="O3:O4"/>
    <mergeCell ref="A5:A7"/>
    <mergeCell ref="A8:A9"/>
    <mergeCell ref="A10:A32"/>
    <mergeCell ref="A33:A34"/>
    <mergeCell ref="A35:A41"/>
    <mergeCell ref="A42:A46"/>
  </mergeCells>
  <printOptions/>
  <pageMargins left="0.31496062992125984" right="0.31496062992125984" top="0.5511811023622047" bottom="0.15748031496062992" header="0.11811023622047245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강호선</cp:lastModifiedBy>
  <cp:lastPrinted>2015-02-03T02:20:35Z</cp:lastPrinted>
  <dcterms:created xsi:type="dcterms:W3CDTF">2014-02-05T09:35:38Z</dcterms:created>
  <dcterms:modified xsi:type="dcterms:W3CDTF">2015-12-27T06:15:48Z</dcterms:modified>
  <cp:category/>
  <cp:version/>
  <cp:contentType/>
  <cp:contentStatus/>
</cp:coreProperties>
</file>